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wilk\Documents\SCHOCK\xml\"/>
    </mc:Choice>
  </mc:AlternateContent>
  <xr:revisionPtr revIDLastSave="0" documentId="13_ncr:1_{74A2710C-77A0-4EA6-AE9E-23D6CF96EFB9}" xr6:coauthVersionLast="47" xr6:coauthVersionMax="47" xr10:uidLastSave="{00000000-0000-0000-0000-000000000000}"/>
  <bookViews>
    <workbookView xWindow="4815" yWindow="1350" windowWidth="21600" windowHeight="11295" tabRatio="915" firstSheet="47" activeTab="54" xr2:uid="{00000000-000D-0000-FFFF-FFFF00000000}"/>
  </bookViews>
  <sheets>
    <sheet name="Kategorie" sheetId="1" r:id="rId1"/>
    <sheet name="MODENA D-150" sheetId="15" r:id="rId2"/>
    <sheet name="LOTUS D-150" sheetId="12" r:id="rId3"/>
    <sheet name="MONO N-100L" sheetId="23" r:id="rId4"/>
    <sheet name="OPUS D-100" sheetId="25" r:id="rId5"/>
    <sheet name="OPUS D-150" sheetId="26" r:id="rId6"/>
    <sheet name="WEMBLEY D-150" sheetId="54" r:id="rId7"/>
    <sheet name="HORIZONT D-100S" sheetId="5" r:id="rId8"/>
    <sheet name="HORIZONT D-100" sheetId="6" r:id="rId9"/>
    <sheet name="HORIZONT D-150" sheetId="47" r:id="rId10"/>
    <sheet name="HORIZONT N-200" sheetId="8" r:id="rId11"/>
    <sheet name="Kyoto D-100" sheetId="55" r:id="rId12"/>
    <sheet name="Kyoto D-150" sheetId="57" r:id="rId13"/>
    <sheet name="LOTUS D-100" sheetId="10" r:id="rId14"/>
    <sheet name="LOTUS C-150" sheetId="13" r:id="rId15"/>
    <sheet name="MONO D-100XS" sheetId="49" r:id="rId16"/>
    <sheet name="MONO D-100S" sheetId="16" r:id="rId17"/>
    <sheet name="MONO D-100L" sheetId="50" r:id="rId18"/>
    <sheet name="MONO D-100" sheetId="19" r:id="rId19"/>
    <sheet name="MONO D-150" sheetId="21" r:id="rId20"/>
    <sheet name="MONO N-100S" sheetId="51" r:id="rId21"/>
    <sheet name="MONO N-100" sheetId="22" r:id="rId22"/>
    <sheet name="MONO R-100" sheetId="24" r:id="rId23"/>
    <sheet name="PRETPSATION D-150" sheetId="52" r:id="rId24"/>
    <sheet name="SIGNUS D-100" sheetId="27" r:id="rId25"/>
    <sheet name="SIGNUS D-100L" sheetId="28" r:id="rId26"/>
    <sheet name="SIGNUS N-100XL" sheetId="74" r:id="rId27"/>
    <sheet name="SIGNUS D-150" sheetId="29" r:id="rId28"/>
    <sheet name="SIGNUS D-200" sheetId="30" r:id="rId29"/>
    <sheet name="SIGNUS C-150" sheetId="32" r:id="rId30"/>
    <sheet name="WATERFALL D-100" sheetId="33" r:id="rId31"/>
    <sheet name="WATERFALL D-150" sheetId="34" r:id="rId32"/>
    <sheet name="WEMBLEY D-100" sheetId="53" r:id="rId33"/>
    <sheet name="WEMBLEY D-100L" sheetId="62" r:id="rId34"/>
    <sheet name="GREENWICH N-100S" sheetId="35" r:id="rId35"/>
    <sheet name="GREENWICH N-100" sheetId="36" r:id="rId36"/>
    <sheet name="GREENWICH N-100L" sheetId="38" r:id="rId37"/>
    <sheet name="GREENWICH N-100XL" sheetId="58" r:id="rId38"/>
    <sheet name="GREENWICH N-200" sheetId="59" r:id="rId39"/>
    <sheet name="SOHO N-100S" sheetId="39" r:id="rId40"/>
    <sheet name="SOHO N-100" sheetId="40" r:id="rId41"/>
    <sheet name="SOHO N-150" sheetId="42" r:id="rId42"/>
    <sheet name="Arkusz3" sheetId="46" r:id="rId43"/>
    <sheet name="LARGO M-100" sheetId="9" r:id="rId44"/>
    <sheet name="TIA D-100" sheetId="61" r:id="rId45"/>
    <sheet name="TIA D-100L" sheetId="60" r:id="rId46"/>
    <sheet name="TIA D-100LS" sheetId="65" r:id="rId47"/>
    <sheet name="TOLEDO D-100XS" sheetId="66" r:id="rId48"/>
    <sheet name="TOLEDO D-100" sheetId="67" r:id="rId49"/>
    <sheet name="TOLEDO D-100L" sheetId="68" r:id="rId50"/>
    <sheet name="TOLEDO D-150" sheetId="69" r:id="rId51"/>
    <sheet name="Opis" sheetId="11" r:id="rId52"/>
    <sheet name="Cechy" sheetId="45" r:id="rId53"/>
    <sheet name="Pula ID" sheetId="43" r:id="rId54"/>
    <sheet name="KIRUNA N-100 " sheetId="70" r:id="rId55"/>
    <sheet name="KIRUNA N-100L" sheetId="71" r:id="rId56"/>
    <sheet name="KIRUNA D-100XL" sheetId="72" r:id="rId57"/>
    <sheet name="KALLIO M-157" sheetId="63" r:id="rId58"/>
    <sheet name="KALLIO M-100" sheetId="73" r:id="rId5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74" l="1"/>
  <c r="E2" i="74"/>
  <c r="E17" i="34"/>
  <c r="E17" i="33"/>
  <c r="E5" i="63"/>
  <c r="E7" i="73" l="1"/>
  <c r="E14" i="51"/>
  <c r="E13" i="51"/>
  <c r="E12" i="51"/>
  <c r="E17" i="16"/>
  <c r="E16" i="16"/>
  <c r="E15" i="16"/>
  <c r="E16" i="50"/>
  <c r="E15" i="50"/>
  <c r="E17" i="19"/>
  <c r="E16" i="19"/>
  <c r="E15" i="19"/>
  <c r="E14" i="22"/>
  <c r="E13" i="22"/>
  <c r="E12" i="22"/>
  <c r="E17" i="49"/>
  <c r="E18" i="49"/>
  <c r="E15" i="35"/>
  <c r="E19" i="38"/>
  <c r="E16" i="36"/>
  <c r="E19" i="72"/>
  <c r="E17" i="70"/>
  <c r="E19" i="71"/>
  <c r="C4" i="43"/>
  <c r="E11" i="60"/>
  <c r="E11" i="61"/>
  <c r="E17" i="72"/>
  <c r="E17" i="71"/>
  <c r="E4" i="58"/>
  <c r="E9" i="29"/>
  <c r="E8" i="29"/>
  <c r="E7" i="29"/>
  <c r="E6" i="29"/>
  <c r="E5" i="29"/>
  <c r="E4" i="29"/>
  <c r="E3" i="29"/>
  <c r="E2" i="29"/>
  <c r="I4" i="29" l="1"/>
  <c r="E10" i="34" l="1"/>
  <c r="E9" i="34"/>
  <c r="E8" i="34"/>
  <c r="E7" i="34"/>
  <c r="E6" i="34"/>
  <c r="E5" i="34"/>
  <c r="E4" i="34"/>
  <c r="E3" i="34"/>
  <c r="E2" i="34"/>
  <c r="I10" i="33"/>
  <c r="I6" i="33"/>
  <c r="I5" i="33"/>
  <c r="I4" i="33"/>
  <c r="E9" i="33"/>
  <c r="E10" i="33"/>
  <c r="E8" i="33"/>
  <c r="E7" i="33"/>
  <c r="E6" i="33"/>
  <c r="E5" i="33"/>
  <c r="E4" i="33"/>
  <c r="E3" i="33"/>
  <c r="E2" i="33"/>
  <c r="I2" i="42"/>
  <c r="E9" i="32"/>
  <c r="E8" i="32"/>
  <c r="E7" i="32"/>
  <c r="E6" i="32"/>
  <c r="E5" i="32"/>
  <c r="E4" i="32"/>
  <c r="E3" i="32"/>
  <c r="E2" i="32"/>
  <c r="I4" i="30"/>
  <c r="E9" i="30"/>
  <c r="E8" i="30"/>
  <c r="E7" i="30"/>
  <c r="E6" i="30"/>
  <c r="E5" i="30"/>
  <c r="E4" i="30"/>
  <c r="E3" i="30"/>
  <c r="E2" i="30"/>
  <c r="E9" i="28"/>
  <c r="E8" i="28"/>
  <c r="E7" i="28"/>
  <c r="E6" i="28"/>
  <c r="E5" i="28"/>
  <c r="E4" i="28"/>
  <c r="E3" i="28"/>
  <c r="E2" i="28"/>
  <c r="E9" i="27"/>
  <c r="E8" i="27"/>
  <c r="E7" i="27"/>
  <c r="E6" i="27"/>
  <c r="E5" i="27"/>
  <c r="E4" i="27"/>
  <c r="E3" i="27"/>
  <c r="E2" i="27"/>
  <c r="E9" i="24"/>
  <c r="I10" i="22"/>
  <c r="I6" i="22"/>
  <c r="I5" i="22"/>
  <c r="I4" i="22"/>
  <c r="I10" i="51"/>
  <c r="I6" i="51"/>
  <c r="I5" i="51"/>
  <c r="I4" i="51"/>
  <c r="E9" i="51"/>
  <c r="E10" i="51"/>
  <c r="E8" i="51"/>
  <c r="E7" i="51"/>
  <c r="E6" i="51"/>
  <c r="E5" i="51"/>
  <c r="E4" i="51"/>
  <c r="E3" i="51"/>
  <c r="E2" i="51"/>
  <c r="I10" i="21"/>
  <c r="I6" i="21"/>
  <c r="I5" i="21"/>
  <c r="I4" i="21"/>
  <c r="E9" i="21"/>
  <c r="E13" i="21"/>
  <c r="E12" i="21"/>
  <c r="E11" i="21"/>
  <c r="E10" i="21"/>
  <c r="E8" i="21"/>
  <c r="E7" i="21"/>
  <c r="E6" i="21"/>
  <c r="E5" i="21"/>
  <c r="E4" i="21"/>
  <c r="E3" i="21"/>
  <c r="E2" i="21"/>
  <c r="I10" i="50"/>
  <c r="I6" i="50"/>
  <c r="I5" i="50"/>
  <c r="I4" i="50"/>
  <c r="E9" i="50"/>
  <c r="E13" i="50"/>
  <c r="E12" i="50"/>
  <c r="E11" i="50"/>
  <c r="E10" i="50"/>
  <c r="E8" i="50"/>
  <c r="E7" i="50"/>
  <c r="E6" i="50"/>
  <c r="E5" i="50"/>
  <c r="E4" i="50"/>
  <c r="E3" i="50"/>
  <c r="I10" i="19"/>
  <c r="I6" i="19"/>
  <c r="I5" i="19"/>
  <c r="I4" i="19"/>
  <c r="E9" i="19"/>
  <c r="E13" i="19"/>
  <c r="E12" i="19"/>
  <c r="E11" i="19"/>
  <c r="E10" i="19"/>
  <c r="E8" i="19"/>
  <c r="E7" i="19"/>
  <c r="E6" i="19"/>
  <c r="E5" i="19"/>
  <c r="E4" i="19"/>
  <c r="E3" i="19"/>
  <c r="E2" i="19"/>
  <c r="I10" i="16"/>
  <c r="I6" i="16"/>
  <c r="I5" i="16"/>
  <c r="I4" i="16"/>
  <c r="E9" i="16"/>
  <c r="E13" i="16"/>
  <c r="E12" i="16"/>
  <c r="E11" i="16"/>
  <c r="E10" i="16"/>
  <c r="E8" i="16"/>
  <c r="E7" i="16"/>
  <c r="E6" i="16"/>
  <c r="E5" i="16"/>
  <c r="E4" i="16"/>
  <c r="E3" i="16"/>
  <c r="E2" i="16"/>
  <c r="E10" i="49"/>
  <c r="E8" i="49"/>
  <c r="E7" i="49"/>
  <c r="E6" i="49"/>
  <c r="E5" i="49"/>
  <c r="E4" i="49"/>
  <c r="E3" i="49"/>
  <c r="E9" i="49"/>
  <c r="E9" i="13"/>
  <c r="E8" i="13"/>
  <c r="E7" i="13"/>
  <c r="E6" i="13"/>
  <c r="E5" i="13"/>
  <c r="E4" i="13"/>
  <c r="E3" i="13"/>
  <c r="E2" i="13"/>
  <c r="E9" i="10"/>
  <c r="E8" i="10"/>
  <c r="E7" i="10"/>
  <c r="E6" i="10"/>
  <c r="E5" i="10"/>
  <c r="E4" i="10"/>
  <c r="E3" i="10"/>
  <c r="E2" i="10"/>
  <c r="E9" i="57"/>
  <c r="E8" i="57"/>
  <c r="E4" i="57"/>
  <c r="E2" i="57"/>
  <c r="E9" i="55"/>
  <c r="E8" i="55"/>
  <c r="E4" i="55"/>
  <c r="E2" i="55"/>
  <c r="E3" i="8"/>
  <c r="E9" i="60" l="1"/>
  <c r="E8" i="60"/>
  <c r="E2" i="70" l="1"/>
  <c r="E3" i="70"/>
  <c r="E4" i="70"/>
  <c r="E5" i="70"/>
  <c r="E15" i="71"/>
  <c r="E14" i="71"/>
  <c r="E13" i="71"/>
  <c r="E12" i="71"/>
  <c r="E10" i="71"/>
  <c r="E9" i="71"/>
  <c r="E8" i="71"/>
  <c r="E7" i="71"/>
  <c r="E15" i="72"/>
  <c r="E14" i="72"/>
  <c r="E13" i="72"/>
  <c r="E12" i="72"/>
  <c r="E10" i="72"/>
  <c r="E9" i="72"/>
  <c r="E8" i="72"/>
  <c r="E7" i="72"/>
  <c r="E15" i="70" l="1"/>
  <c r="E14" i="70"/>
  <c r="E13" i="70"/>
  <c r="E12" i="70"/>
  <c r="E10" i="70"/>
  <c r="E9" i="70"/>
  <c r="E8" i="70"/>
  <c r="E7" i="70"/>
  <c r="E34" i="52" l="1"/>
  <c r="E33" i="52"/>
  <c r="E30" i="52"/>
  <c r="E29" i="52"/>
  <c r="E32" i="52"/>
  <c r="E31" i="52"/>
  <c r="E28" i="52"/>
  <c r="E27" i="52"/>
  <c r="E5" i="73" l="1"/>
  <c r="E4" i="73"/>
  <c r="E3" i="73"/>
  <c r="E2" i="73"/>
  <c r="E5" i="72" l="1"/>
  <c r="E4" i="72"/>
  <c r="E3" i="72"/>
  <c r="E2" i="72"/>
  <c r="E5" i="71" l="1"/>
  <c r="E4" i="71"/>
  <c r="E3" i="71"/>
  <c r="E2" i="71"/>
  <c r="E5" i="42"/>
  <c r="E2" i="36" l="1"/>
  <c r="E5" i="66" l="1"/>
  <c r="E4" i="66"/>
  <c r="E3" i="66"/>
  <c r="E2" i="66"/>
  <c r="E13" i="69"/>
  <c r="E12" i="69"/>
  <c r="E11" i="69"/>
  <c r="I10" i="69"/>
  <c r="E10" i="69"/>
  <c r="E9" i="69"/>
  <c r="E8" i="69"/>
  <c r="E7" i="69"/>
  <c r="I6" i="69"/>
  <c r="E6" i="69"/>
  <c r="I5" i="69"/>
  <c r="E5" i="69"/>
  <c r="I4" i="69"/>
  <c r="E4" i="69"/>
  <c r="E3" i="69"/>
  <c r="E2" i="69"/>
  <c r="E18" i="68"/>
  <c r="E17" i="68"/>
  <c r="E16" i="68"/>
  <c r="E15" i="68"/>
  <c r="E13" i="68"/>
  <c r="E12" i="68"/>
  <c r="E11" i="68"/>
  <c r="I10" i="68"/>
  <c r="E10" i="68"/>
  <c r="E9" i="68"/>
  <c r="E8" i="68"/>
  <c r="E7" i="68"/>
  <c r="I6" i="68"/>
  <c r="E6" i="68"/>
  <c r="I5" i="68"/>
  <c r="E5" i="68"/>
  <c r="I4" i="68"/>
  <c r="E4" i="68"/>
  <c r="E3" i="68"/>
  <c r="E2" i="68"/>
  <c r="E18" i="67"/>
  <c r="E17" i="67"/>
  <c r="E16" i="67"/>
  <c r="E15" i="67"/>
  <c r="E13" i="67"/>
  <c r="E12" i="67"/>
  <c r="E11" i="67"/>
  <c r="I10" i="67"/>
  <c r="E10" i="67"/>
  <c r="E9" i="67"/>
  <c r="E8" i="67"/>
  <c r="E7" i="67"/>
  <c r="I6" i="67"/>
  <c r="E6" i="67"/>
  <c r="I5" i="67"/>
  <c r="E5" i="67"/>
  <c r="I4" i="67"/>
  <c r="E4" i="67"/>
  <c r="E3" i="67"/>
  <c r="E2" i="67"/>
  <c r="A3" i="65" l="1"/>
  <c r="A4" i="65" s="1"/>
  <c r="A5" i="65" s="1"/>
  <c r="A6" i="65" s="1"/>
  <c r="A7" i="65" s="1"/>
  <c r="A8" i="65" s="1"/>
  <c r="A9" i="65" s="1"/>
  <c r="E9" i="65"/>
  <c r="E6" i="65"/>
  <c r="E5" i="65"/>
  <c r="E4" i="65"/>
  <c r="E8" i="65"/>
  <c r="E7" i="65"/>
  <c r="E3" i="65"/>
  <c r="E2" i="65"/>
  <c r="E9" i="61" l="1"/>
  <c r="E8" i="61"/>
  <c r="E7" i="61"/>
  <c r="E6" i="61"/>
  <c r="E5" i="61"/>
  <c r="E4" i="61"/>
  <c r="E3" i="61"/>
  <c r="E2" i="61"/>
  <c r="E3" i="63" l="1"/>
  <c r="E2" i="63"/>
  <c r="E4" i="9"/>
  <c r="E3" i="9"/>
  <c r="E2" i="9"/>
  <c r="E7" i="60"/>
  <c r="E6" i="60"/>
  <c r="E5" i="60"/>
  <c r="E4" i="60"/>
  <c r="E3" i="60"/>
  <c r="E2" i="60"/>
  <c r="I4" i="40"/>
  <c r="I3" i="40"/>
  <c r="I2" i="40"/>
  <c r="I2" i="39"/>
  <c r="E8" i="58" l="1"/>
  <c r="E7" i="58"/>
  <c r="E6" i="58"/>
  <c r="E2" i="58"/>
  <c r="E5" i="59"/>
  <c r="E4" i="59"/>
  <c r="E3" i="59"/>
  <c r="E2" i="59"/>
  <c r="E12" i="38" l="1"/>
  <c r="E11" i="38"/>
  <c r="E10" i="38"/>
  <c r="E8" i="38"/>
  <c r="E7" i="38"/>
  <c r="E6" i="38"/>
  <c r="E5" i="38"/>
  <c r="E4" i="38"/>
  <c r="E3" i="38"/>
  <c r="E2" i="38"/>
  <c r="E8" i="36" l="1"/>
  <c r="E9" i="36"/>
  <c r="E6" i="36"/>
  <c r="E5" i="36"/>
  <c r="E4" i="36"/>
  <c r="E10" i="35"/>
  <c r="E6" i="35"/>
  <c r="E5" i="35"/>
  <c r="E4" i="35"/>
  <c r="E8" i="35"/>
  <c r="E7" i="35"/>
  <c r="E3" i="35"/>
  <c r="E2" i="35"/>
  <c r="E8" i="54" l="1"/>
  <c r="E7" i="54"/>
  <c r="E6" i="54"/>
  <c r="E5" i="54"/>
  <c r="E4" i="54"/>
  <c r="E3" i="54"/>
  <c r="E2" i="54"/>
  <c r="A3" i="54"/>
  <c r="A4" i="54" s="1"/>
  <c r="A5" i="54" s="1"/>
  <c r="A6" i="54" s="1"/>
  <c r="A7" i="54" s="1"/>
  <c r="A8" i="54" s="1"/>
  <c r="E8" i="62" l="1"/>
  <c r="E5" i="62"/>
  <c r="E4" i="62"/>
  <c r="E3" i="62"/>
  <c r="E2" i="62"/>
  <c r="E7" i="62"/>
  <c r="E6" i="62"/>
  <c r="A3" i="53" l="1"/>
  <c r="A4" i="53" s="1"/>
  <c r="A5" i="53" s="1"/>
  <c r="A6" i="53" s="1"/>
  <c r="A7" i="53" s="1"/>
  <c r="A8" i="53" s="1"/>
  <c r="E6" i="53"/>
  <c r="E8" i="53"/>
  <c r="E7" i="53"/>
  <c r="E5" i="53"/>
  <c r="E4" i="53"/>
  <c r="E3" i="53"/>
  <c r="E2" i="53"/>
  <c r="E15" i="34"/>
  <c r="E14" i="34"/>
  <c r="E13" i="34"/>
  <c r="E12" i="34"/>
  <c r="E15" i="33"/>
  <c r="E14" i="33"/>
  <c r="E13" i="33"/>
  <c r="E12" i="33"/>
  <c r="E14" i="32"/>
  <c r="E13" i="32"/>
  <c r="E12" i="32"/>
  <c r="E11" i="32"/>
  <c r="E14" i="29"/>
  <c r="E13" i="29"/>
  <c r="E12" i="29"/>
  <c r="E11" i="29"/>
  <c r="E14" i="28"/>
  <c r="E13" i="28"/>
  <c r="E12" i="28"/>
  <c r="E11" i="28"/>
  <c r="E14" i="27"/>
  <c r="E13" i="27"/>
  <c r="E12" i="27"/>
  <c r="E11" i="27"/>
  <c r="E25" i="52"/>
  <c r="E24" i="52"/>
  <c r="E23" i="52"/>
  <c r="E22" i="52"/>
  <c r="E21" i="52"/>
  <c r="E20" i="52"/>
  <c r="E19" i="52"/>
  <c r="E18" i="52"/>
  <c r="E17" i="52"/>
  <c r="E15" i="52"/>
  <c r="E14" i="52"/>
  <c r="E13" i="52"/>
  <c r="E12" i="52"/>
  <c r="E10" i="52"/>
  <c r="E9" i="52"/>
  <c r="E8" i="52"/>
  <c r="E7" i="52"/>
  <c r="E6" i="52"/>
  <c r="E5" i="52"/>
  <c r="E4" i="52"/>
  <c r="E3" i="52"/>
  <c r="E2" i="52"/>
  <c r="E10" i="24"/>
  <c r="E8" i="24"/>
  <c r="E7" i="24"/>
  <c r="E6" i="24"/>
  <c r="E5" i="24"/>
  <c r="E4" i="24"/>
  <c r="E3" i="24"/>
  <c r="E2" i="24"/>
  <c r="E9" i="22"/>
  <c r="E10" i="22"/>
  <c r="E8" i="22"/>
  <c r="E7" i="22"/>
  <c r="E6" i="22"/>
  <c r="E5" i="22"/>
  <c r="E4" i="22"/>
  <c r="E3" i="22"/>
  <c r="E2" i="22"/>
  <c r="I10" i="49"/>
  <c r="I6" i="49"/>
  <c r="I5" i="49"/>
  <c r="I4" i="49"/>
  <c r="E12" i="49"/>
  <c r="E2" i="49"/>
  <c r="E2" i="50" l="1"/>
  <c r="E20" i="19"/>
  <c r="E21" i="19"/>
  <c r="E22" i="19"/>
  <c r="E23" i="19"/>
  <c r="E9" i="47" l="1"/>
  <c r="E8" i="47"/>
  <c r="E7" i="47"/>
  <c r="E6" i="47"/>
  <c r="E5" i="47"/>
  <c r="E4" i="47"/>
  <c r="E3" i="47"/>
  <c r="E2" i="47"/>
  <c r="E9" i="5" l="1"/>
  <c r="E8" i="5"/>
  <c r="E7" i="5"/>
  <c r="E6" i="5"/>
  <c r="E5" i="5"/>
  <c r="E4" i="5"/>
  <c r="E3" i="5"/>
  <c r="E2" i="5"/>
  <c r="E4" i="40" l="1"/>
  <c r="E3" i="40"/>
  <c r="E2" i="40"/>
  <c r="E2" i="39"/>
  <c r="E9" i="12" l="1"/>
  <c r="E8" i="12"/>
  <c r="E7" i="12"/>
  <c r="E6" i="12"/>
  <c r="E5" i="12"/>
  <c r="E4" i="12"/>
  <c r="E3" i="12"/>
  <c r="E2" i="12"/>
  <c r="C42" i="43" l="1"/>
  <c r="C43" i="43" s="1"/>
  <c r="C44" i="43" s="1"/>
  <c r="C45" i="43" s="1"/>
  <c r="C46" i="43" s="1"/>
  <c r="C47" i="43" s="1"/>
  <c r="C48" i="43" s="1"/>
  <c r="C49" i="43" s="1"/>
  <c r="C50" i="43" s="1"/>
  <c r="C51" i="43" s="1"/>
  <c r="C33" i="43"/>
  <c r="C34" i="43" s="1"/>
  <c r="C35" i="43" s="1"/>
  <c r="C36" i="43" s="1"/>
  <c r="C37" i="43" s="1"/>
  <c r="C38" i="43" s="1"/>
  <c r="C39" i="43" s="1"/>
  <c r="C28" i="43"/>
  <c r="C29" i="43" s="1"/>
  <c r="C30" i="43" s="1"/>
  <c r="C20" i="43"/>
  <c r="C21" i="43" s="1"/>
  <c r="C22" i="43" s="1"/>
  <c r="C23" i="43" s="1"/>
  <c r="C24" i="43" s="1"/>
  <c r="C25" i="43" s="1"/>
  <c r="C13" i="43"/>
  <c r="C14" i="43" s="1"/>
  <c r="C15" i="43" s="1"/>
  <c r="C16" i="43" s="1"/>
  <c r="C17" i="43" s="1"/>
  <c r="C8" i="43"/>
  <c r="C9" i="43" s="1"/>
  <c r="C10" i="43" s="1"/>
  <c r="C5" i="43"/>
  <c r="C3" i="43"/>
  <c r="A14" i="43"/>
  <c r="A15" i="43" s="1"/>
  <c r="A16" i="43" s="1"/>
  <c r="A17" i="43" s="1"/>
  <c r="A18" i="43" s="1"/>
  <c r="A19" i="43" s="1"/>
  <c r="A20" i="43" s="1"/>
  <c r="A21" i="43" l="1"/>
  <c r="A22" i="43" s="1"/>
  <c r="E4" i="42"/>
  <c r="E3" i="42"/>
  <c r="E2" i="42"/>
  <c r="E5" i="58" l="1"/>
  <c r="E3" i="58"/>
  <c r="E9" i="38"/>
  <c r="E7" i="36"/>
  <c r="E3" i="36"/>
  <c r="E9" i="6"/>
  <c r="E8" i="6"/>
  <c r="E7" i="6"/>
  <c r="E6" i="6"/>
  <c r="E5" i="6"/>
  <c r="E4" i="6"/>
  <c r="E3" i="6"/>
  <c r="E2" i="6"/>
  <c r="E17" i="38" l="1"/>
  <c r="E16" i="38"/>
  <c r="E15" i="38"/>
  <c r="E14" i="38"/>
  <c r="E14" i="36"/>
  <c r="E13" i="36"/>
  <c r="E12" i="36"/>
  <c r="E11" i="36"/>
  <c r="E19" i="22"/>
  <c r="E18" i="22"/>
  <c r="E17" i="22"/>
  <c r="E16" i="22"/>
  <c r="E23" i="50"/>
  <c r="E22" i="50"/>
  <c r="E21" i="50"/>
  <c r="E20" i="50"/>
  <c r="E15" i="49"/>
  <c r="E14" i="49"/>
  <c r="E13" i="49"/>
  <c r="E12" i="23"/>
  <c r="A3" i="57" l="1"/>
  <c r="A4" i="57" s="1"/>
  <c r="A5" i="57" s="1"/>
  <c r="A6" i="57" s="1"/>
  <c r="A7" i="57" s="1"/>
  <c r="A8" i="57" s="1"/>
  <c r="A9" i="57" s="1"/>
  <c r="A17" i="22"/>
  <c r="A18" i="22" s="1"/>
  <c r="A19" i="22" s="1"/>
  <c r="A3" i="8" l="1"/>
  <c r="A4" i="8" s="1"/>
  <c r="A5" i="8" s="1"/>
  <c r="A5" i="51" l="1"/>
  <c r="A6" i="51" s="1"/>
  <c r="A7" i="51" s="1"/>
  <c r="A8" i="51" s="1"/>
  <c r="A3" i="49"/>
  <c r="A5" i="49" s="1"/>
  <c r="A6" i="49" s="1"/>
  <c r="A7" i="49" s="1"/>
  <c r="A8" i="49" s="1"/>
  <c r="A9" i="49" s="1"/>
  <c r="A10" i="49" s="1"/>
  <c r="A3" i="34" l="1"/>
  <c r="A5" i="34" s="1"/>
  <c r="A6" i="34" s="1"/>
  <c r="A7" i="34" s="1"/>
  <c r="A8" i="34" s="1"/>
  <c r="A9" i="34" s="1"/>
  <c r="A10" i="34" s="1"/>
  <c r="A3" i="33"/>
  <c r="A5" i="33" s="1"/>
  <c r="A6" i="33" s="1"/>
  <c r="A7" i="33" s="1"/>
  <c r="A8" i="33" s="1"/>
  <c r="A9" i="33" s="1"/>
  <c r="A10" i="33" s="1"/>
  <c r="A3" i="32"/>
  <c r="A5" i="32" s="1"/>
  <c r="A6" i="32" s="1"/>
  <c r="A7" i="32" s="1"/>
  <c r="A8" i="32" s="1"/>
  <c r="A9" i="32" s="1"/>
  <c r="A3" i="30"/>
  <c r="A5" i="30" s="1"/>
  <c r="A6" i="30" s="1"/>
  <c r="A7" i="30" s="1"/>
  <c r="A8" i="30" s="1"/>
  <c r="A9" i="30" s="1"/>
  <c r="A3" i="29"/>
  <c r="A5" i="29" s="1"/>
  <c r="A6" i="29" s="1"/>
  <c r="A7" i="29" s="1"/>
  <c r="A8" i="29" s="1"/>
  <c r="A9" i="29" s="1"/>
  <c r="A3" i="28"/>
  <c r="A5" i="28" s="1"/>
  <c r="A6" i="28" s="1"/>
  <c r="A7" i="28" s="1"/>
  <c r="A8" i="28" s="1"/>
  <c r="A9" i="28" s="1"/>
  <c r="A3" i="27"/>
  <c r="A4" i="27" s="1"/>
  <c r="A5" i="27" s="1"/>
  <c r="A6" i="27" s="1"/>
  <c r="A7" i="27" s="1"/>
  <c r="A8" i="27" s="1"/>
  <c r="A9" i="27" s="1"/>
  <c r="A3" i="24"/>
  <c r="A5" i="24" s="1"/>
  <c r="A6" i="24" s="1"/>
  <c r="A7" i="24" s="1"/>
  <c r="A8" i="24" s="1"/>
  <c r="A9" i="24" s="1"/>
  <c r="A10" i="24" s="1"/>
  <c r="A5" i="22"/>
  <c r="A6" i="22" s="1"/>
  <c r="A7" i="22" s="1"/>
  <c r="A8" i="22" s="1"/>
  <c r="A3" i="16"/>
  <c r="A5" i="16" s="1"/>
  <c r="A6" i="16" s="1"/>
  <c r="A7" i="16" s="1"/>
  <c r="A8" i="16" s="1"/>
  <c r="A9" i="16" s="1"/>
  <c r="A10" i="16" s="1"/>
  <c r="A3" i="13"/>
  <c r="A5" i="13" s="1"/>
  <c r="A6" i="13" s="1"/>
  <c r="A7" i="13" s="1"/>
  <c r="A8" i="13" s="1"/>
  <c r="A9" i="13" s="1"/>
  <c r="A3" i="12"/>
  <c r="A5" i="12" s="1"/>
  <c r="A6" i="12" s="1"/>
  <c r="A7" i="12" s="1"/>
  <c r="A8" i="12" s="1"/>
  <c r="A9" i="12" s="1"/>
  <c r="A3" i="10"/>
  <c r="A5" i="10" s="1"/>
  <c r="A6" i="10" s="1"/>
  <c r="A7" i="10" s="1"/>
  <c r="A8" i="10" s="1"/>
  <c r="A9" i="10" s="1"/>
</calcChain>
</file>

<file path=xl/sharedStrings.xml><?xml version="1.0" encoding="utf-8"?>
<sst xmlns="http://schemas.openxmlformats.org/spreadsheetml/2006/main" count="19807" uniqueCount="4740">
  <si>
    <t>ID</t>
  </si>
  <si>
    <t>Aktywny (0 lub 1)</t>
  </si>
  <si>
    <t>Nazwa</t>
  </si>
  <si>
    <t>Kategoria nadrzędna</t>
  </si>
  <si>
    <t>Główna kategoria (0/1) </t>
  </si>
  <si>
    <t>Opis</t>
  </si>
  <si>
    <t>Meta-tytuł</t>
  </si>
  <si>
    <t>Słowa kluczowe meta</t>
  </si>
  <si>
    <t>Opis meta</t>
  </si>
  <si>
    <t>URL przepisany</t>
  </si>
  <si>
    <t>URL zdjęcia</t>
  </si>
  <si>
    <t>ID / Nazwa sklepu</t>
  </si>
  <si>
    <t>Zlewozmywaki</t>
  </si>
  <si>
    <t>Cristadur</t>
  </si>
  <si>
    <t>Cristalite+</t>
  </si>
  <si>
    <t>Baterie kuchenne</t>
  </si>
  <si>
    <t>Dozowniki</t>
  </si>
  <si>
    <t>Akcesoria</t>
  </si>
  <si>
    <t>Główna</t>
  </si>
  <si>
    <t>schock-zlewozmywaki</t>
  </si>
  <si>
    <t>schock-zlewozmywaki-cristadur</t>
  </si>
  <si>
    <t>schock-zlewozmywaki-cristalite</t>
  </si>
  <si>
    <t>schock-baterie-kuchenne</t>
  </si>
  <si>
    <t>schock-dozowniki</t>
  </si>
  <si>
    <t>schock-akcesoria</t>
  </si>
  <si>
    <t>Z wyciąganą wylewką</t>
  </si>
  <si>
    <t>Bez wyciąganej wylewki</t>
  </si>
  <si>
    <t>Podokienne</t>
  </si>
  <si>
    <t>Do wody filtrowanej</t>
  </si>
  <si>
    <t>Do szafki od 40cm</t>
  </si>
  <si>
    <t>Do szafki od 60cm</t>
  </si>
  <si>
    <t>Do szafki od 80cm</t>
  </si>
  <si>
    <t>Komory podwieszane</t>
  </si>
  <si>
    <t>Kategorie (x,y,z...)</t>
  </si>
  <si>
    <t>Cena bez podatku. (netto) lub Cena zawiera podatek. (brutto)</t>
  </si>
  <si>
    <t>ID zasad podatku</t>
  </si>
  <si>
    <t>Cena hurtowa (zakupu)</t>
  </si>
  <si>
    <t>W sprzedaży (0 lub 1)</t>
  </si>
  <si>
    <t>Wartość rabatu</t>
  </si>
  <si>
    <t>Procent rabatu</t>
  </si>
  <si>
    <t>Rabat od dnia (rrrr-mm-dd)</t>
  </si>
  <si>
    <t>Rabat do dnia (rrrr-mm-dd)</t>
  </si>
  <si>
    <t>Indeks #</t>
  </si>
  <si>
    <t>Kod dostawcy</t>
  </si>
  <si>
    <t>Dostawca</t>
  </si>
  <si>
    <t>Producent</t>
  </si>
  <si>
    <t>kod EAN13</t>
  </si>
  <si>
    <t>Kod kreskowy UPC</t>
  </si>
  <si>
    <t>Podatek ekologiczny</t>
  </si>
  <si>
    <t>Szerokość</t>
  </si>
  <si>
    <t>Wysokość</t>
  </si>
  <si>
    <t>Głębokość</t>
  </si>
  <si>
    <t>Waga</t>
  </si>
  <si>
    <t>Ilość</t>
  </si>
  <si>
    <t>Minimalna ilość</t>
  </si>
  <si>
    <t>Widoczność</t>
  </si>
  <si>
    <t>Dodatkowe koszty przesyłki</t>
  </si>
  <si>
    <t>Jednostka dla ceny jednostkowej</t>
  </si>
  <si>
    <t>Cena jednostkowa</t>
  </si>
  <si>
    <t>Krótki opis</t>
  </si>
  <si>
    <t>Tagi (x,y,z...)</t>
  </si>
  <si>
    <t>Tekst kiedy na stanie</t>
  </si>
  <si>
    <t>Tekst kiedy dozwolone zamówienie zwrotne</t>
  </si>
  <si>
    <t>Dostępne do zamówienia (0 = Nie, 1 = Tak)</t>
  </si>
  <si>
    <t>Data dostępności produktu</t>
  </si>
  <si>
    <t>Data wytworzenia produktu</t>
  </si>
  <si>
    <t>Pokaż cenę (0 = Nie, 1 = Tak)</t>
  </si>
  <si>
    <t>Adresy URL zdjęcia (x,y,z...)</t>
  </si>
  <si>
    <t>Usuń istniejące zdjęcia (0 = Nie, 1 = Tak)</t>
  </si>
  <si>
    <t>Cecha(Nazwa:Wartość:Pozycja:Indywidualne)</t>
  </si>
  <si>
    <t>Dostępne tylko online (0 = Nie, 1 = Tak)</t>
  </si>
  <si>
    <t>Stan:</t>
  </si>
  <si>
    <t>Konfigurowalny (0 = Nie, 1 = Tak)</t>
  </si>
  <si>
    <t>Można wgrywać pliki (0 = Nie, 1 = Tak)</t>
  </si>
  <si>
    <t>Pola tekstowe (0 = Nie, 1 = Tak)</t>
  </si>
  <si>
    <t>Akcja kiedy brak na stanie</t>
  </si>
  <si>
    <t>ID / Nazwa sklepu </t>
  </si>
  <si>
    <t>Zaawansowane zarządzanie magazynem </t>
  </si>
  <si>
    <t>Zależny od stanu magazynowego </t>
  </si>
  <si>
    <t>Magazyn </t>
  </si>
  <si>
    <t>both</t>
  </si>
  <si>
    <t>2,14,15,16</t>
  </si>
  <si>
    <t>1625.2032</t>
  </si>
  <si>
    <t>1949.5934</t>
  </si>
  <si>
    <t>2,14,15,17</t>
  </si>
  <si>
    <t>2,14,15,18</t>
  </si>
  <si>
    <t>lotus-d100-bronze</t>
  </si>
  <si>
    <t>lotus-d100-carbonium</t>
  </si>
  <si>
    <t>lotus-d100-magma</t>
  </si>
  <si>
    <t>lotus-d100-magnolia</t>
  </si>
  <si>
    <t>lotus-d100-polaris</t>
  </si>
  <si>
    <t>lotus-d100-puro</t>
  </si>
  <si>
    <t>lotus-d100-stone</t>
  </si>
  <si>
    <t>&lt;p&gt;</t>
  </si>
  <si>
    <t>&lt;strong&gt;WYPOSAŻENIE W CENIE&lt;/strong&gt;</t>
  </si>
  <si>
    <t>&lt;/p&gt;</t>
  </si>
  <si>
    <t>&lt;ul&gt;</t>
  </si>
  <si>
    <t>&lt;li&gt;korek automatyczny&lt;/li&gt;</t>
  </si>
  <si>
    <t>&lt;li&gt;syfon&lt;/li&gt;</t>
  </si>
  <si>
    <t>&lt;li&gt;opływ&lt;/li&gt;</t>
  </si>
  <si>
    <t>&lt;li&gt;zaczepy mocujące&lt;/li&gt;</t>
  </si>
  <si>
    <t>&lt;/ul&gt;</t>
  </si>
  <si>
    <t>&lt;br&gt;</t>
  </si>
  <si>
    <t>&lt;strong&gt;AKCESORIA ZA DODATKOWĄ OPŁATĄ:&lt;/strong&gt;</t>
  </si>
  <si>
    <t>&lt;li&gt;wkładka stalowa,&lt;/li&gt;</t>
  </si>
  <si>
    <t>&lt;li&gt;deska czarna&lt;/li&gt;</t>
  </si>
  <si>
    <t>&lt;strong&gt;ZALECANE AKCESORIA ZA DODATKOWĄ OPŁATĄ&lt;/strong&gt;</t>
  </si>
  <si>
    <t>&lt;li&gt;wkładka stalowa&lt;/li&gt;</t>
  </si>
  <si>
    <t>&lt;/div&gt;</t>
  </si>
  <si>
    <t>1787.8048</t>
  </si>
  <si>
    <t>&lt;li&gt;deska uniwersalna&lt;/li&gt;</t>
  </si>
  <si>
    <t>&lt;li&gt;koszyk chromowany&lt;/li&gt;</t>
  </si>
  <si>
    <t>lotus-d150-bronze</t>
  </si>
  <si>
    <t>lotus-d150-carbonium</t>
  </si>
  <si>
    <t>lotus-d150-magma</t>
  </si>
  <si>
    <t>lotus-d150-magnolia</t>
  </si>
  <si>
    <t>lotus-d150-polaris</t>
  </si>
  <si>
    <t>lotus-d150-puro</t>
  </si>
  <si>
    <t>lotus-d150-stone</t>
  </si>
  <si>
    <t>&lt;li&gt;deska szklana&lt;/li&gt;</t>
  </si>
  <si>
    <t>lotus-c150-bronze</t>
  </si>
  <si>
    <t>lotus-c150-carbonium</t>
  </si>
  <si>
    <t>lotus-c150-magma</t>
  </si>
  <si>
    <t>lotus-c150-magnolia</t>
  </si>
  <si>
    <t>lotus-c150-polaris</t>
  </si>
  <si>
    <t>lotus-c150-puro</t>
  </si>
  <si>
    <t>lotus-c150-stone</t>
  </si>
  <si>
    <t>modena-d150-magma</t>
  </si>
  <si>
    <t>modena-d150-magnolia</t>
  </si>
  <si>
    <t>modena-d150-polaris</t>
  </si>
  <si>
    <t>modena-d150-puro</t>
  </si>
  <si>
    <t>modena-d150-stone</t>
  </si>
  <si>
    <t>1462.6016</t>
  </si>
  <si>
    <t>&lt;li&gt;Wkładka akrylowa&lt;/li&gt;</t>
  </si>
  <si>
    <t>mono-d100s-bronze</t>
  </si>
  <si>
    <t>mono-d100s-carbonium</t>
  </si>
  <si>
    <t>mono-d100s-magma</t>
  </si>
  <si>
    <t>mono-d100s-magnolia</t>
  </si>
  <si>
    <t>mono-d100s-polaris</t>
  </si>
  <si>
    <t>mono-d100s-puro</t>
  </si>
  <si>
    <t>mono-d100s-stone</t>
  </si>
  <si>
    <t>mono-d100s-rouge</t>
  </si>
  <si>
    <t>mono-d100-bronze</t>
  </si>
  <si>
    <t>mono-d100-carbonium</t>
  </si>
  <si>
    <t>mono-d100-magma</t>
  </si>
  <si>
    <t>mono-d100-magnolia</t>
  </si>
  <si>
    <t>mono-d100-polaris</t>
  </si>
  <si>
    <t>mono-d100-puro</t>
  </si>
  <si>
    <t>mono-d100-stone</t>
  </si>
  <si>
    <t>mono-d100-rouge</t>
  </si>
  <si>
    <t>mono-d150-bronze</t>
  </si>
  <si>
    <t>mono-d150-carbonium</t>
  </si>
  <si>
    <t>mono-d150-magma</t>
  </si>
  <si>
    <t>mono-d150-magnolia</t>
  </si>
  <si>
    <t>mono-d150-polaris</t>
  </si>
  <si>
    <t>mono-d150-puro</t>
  </si>
  <si>
    <t>mono-d150-stone</t>
  </si>
  <si>
    <t>mono-d150-rouge</t>
  </si>
  <si>
    <t>mono-n100-bronze</t>
  </si>
  <si>
    <t>mono-n100-carbonium</t>
  </si>
  <si>
    <t>mono-n100-magma</t>
  </si>
  <si>
    <t>mono-n100-magnolia</t>
  </si>
  <si>
    <t>mono-n100-polaris</t>
  </si>
  <si>
    <t>mono-n100-puro</t>
  </si>
  <si>
    <t>mono-n100-stone</t>
  </si>
  <si>
    <t>mono-n100-rouge</t>
  </si>
  <si>
    <t>mono-n100l-bronze</t>
  </si>
  <si>
    <t>mono-n100l-carbonium</t>
  </si>
  <si>
    <t>mono-n100l-earth</t>
  </si>
  <si>
    <t>mono-n100l-magma</t>
  </si>
  <si>
    <t>mono-n100l-magnolia</t>
  </si>
  <si>
    <t>mono-n100l-polaris</t>
  </si>
  <si>
    <t>mono-n100l-puro</t>
  </si>
  <si>
    <t>mono-n100l-stone</t>
  </si>
  <si>
    <t>mono-n100l-vintage</t>
  </si>
  <si>
    <t>mono-n100l-rouge</t>
  </si>
  <si>
    <t>mono-r100-bronze</t>
  </si>
  <si>
    <t>mono-r100-carbonium</t>
  </si>
  <si>
    <t>mono-r100-magma</t>
  </si>
  <si>
    <t>mono-r100-magnolia</t>
  </si>
  <si>
    <t>mono-r100-polaris</t>
  </si>
  <si>
    <t>mono-r100-puro</t>
  </si>
  <si>
    <t>mono-r100-stone</t>
  </si>
  <si>
    <t>mono-r100-rouge</t>
  </si>
  <si>
    <t>opus-d100-polaris</t>
  </si>
  <si>
    <t>opus-d100-puro</t>
  </si>
  <si>
    <t>opus-d100-stone</t>
  </si>
  <si>
    <t>&lt;li&gt;koszyk chromowy&lt;/li&gt;</t>
  </si>
  <si>
    <t>opus-d150-magnolia</t>
  </si>
  <si>
    <t>opus-d150-polaris</t>
  </si>
  <si>
    <t>opus-d150-puro</t>
  </si>
  <si>
    <t>opus-d150-stone</t>
  </si>
  <si>
    <t>signus-d100-bronze</t>
  </si>
  <si>
    <t>signus-d100-carbonium</t>
  </si>
  <si>
    <t>signus-d100-magma</t>
  </si>
  <si>
    <t>signus-d100-magnolia</t>
  </si>
  <si>
    <t>signus-d100-polaris</t>
  </si>
  <si>
    <t>signus-d100-puro</t>
  </si>
  <si>
    <t>signus-d100-stone</t>
  </si>
  <si>
    <t>signus-d100l-bronze</t>
  </si>
  <si>
    <t>signus-d100l-carbonium</t>
  </si>
  <si>
    <t>signus-d100l-magma</t>
  </si>
  <si>
    <t>signus-d100l-magnolia</t>
  </si>
  <si>
    <t>signus-d100l-polaris</t>
  </si>
  <si>
    <t>signus-d100l-puro</t>
  </si>
  <si>
    <t>signus-d100l-stone</t>
  </si>
  <si>
    <t>signus-d150-bronze</t>
  </si>
  <si>
    <t>signus-d150-carbonium</t>
  </si>
  <si>
    <t>signus-d150-magma</t>
  </si>
  <si>
    <t>signus-d150-magnolia</t>
  </si>
  <si>
    <t>signus-d150-polaris</t>
  </si>
  <si>
    <t>signus-d150-puro</t>
  </si>
  <si>
    <t>signus-d150-stone</t>
  </si>
  <si>
    <t>signus-d200-bronze</t>
  </si>
  <si>
    <t>signus-d200-carbonium</t>
  </si>
  <si>
    <t>signus-d200-magma</t>
  </si>
  <si>
    <t>signus-d200-magnolia</t>
  </si>
  <si>
    <t>signus-d200-polaris</t>
  </si>
  <si>
    <t>signus-d200-puro</t>
  </si>
  <si>
    <t>signus-d200-stone</t>
  </si>
  <si>
    <t>signus-c150-bronze</t>
  </si>
  <si>
    <t>signus-c150-carbonium</t>
  </si>
  <si>
    <t>signus-c150-magma</t>
  </si>
  <si>
    <t>signus-c150-magnolia</t>
  </si>
  <si>
    <t>signus-c150-polaris</t>
  </si>
  <si>
    <t>signus-c150-puro</t>
  </si>
  <si>
    <t>signus-c150-stone</t>
  </si>
  <si>
    <t>waterfall-d100-bronze</t>
  </si>
  <si>
    <t>waterfall-d100-carbonium</t>
  </si>
  <si>
    <t>waterfall-d100-magma</t>
  </si>
  <si>
    <t>waterfall-d100-magnolia</t>
  </si>
  <si>
    <t>waterfall-d100-polaris</t>
  </si>
  <si>
    <t>waterfall-d100-puro</t>
  </si>
  <si>
    <t>waterfall-d100-stone</t>
  </si>
  <si>
    <t>waterfall-d100-rouge</t>
  </si>
  <si>
    <t>&lt;li&gt;deska szklana czarna&lt;/li&gt;</t>
  </si>
  <si>
    <t>&lt;li&gt;deska Premium czarna&lt;/li&gt;</t>
  </si>
  <si>
    <t>&lt;li&gt;deska Premium biała&lt;/li&gt;</t>
  </si>
  <si>
    <t>waterfall-d150-bronze</t>
  </si>
  <si>
    <t>waterfall-d150-carbonium</t>
  </si>
  <si>
    <t>waterfall-d150-magma</t>
  </si>
  <si>
    <t>waterfall-d150-magnolia</t>
  </si>
  <si>
    <t>waterfall-d150-polaris</t>
  </si>
  <si>
    <t>waterfall-d150-puro</t>
  </si>
  <si>
    <t>waterfall-d150-stone</t>
  </si>
  <si>
    <t>waterfall-d150-rouge</t>
  </si>
  <si>
    <t>&lt;li&gt;wkładka z tworzywa&lt;/li&gt;</t>
  </si>
  <si>
    <t>2,14,15,16,19</t>
  </si>
  <si>
    <t>2,14,15,17,19</t>
  </si>
  <si>
    <t>soho-n100s-magma</t>
  </si>
  <si>
    <t>soho-n100-magma</t>
  </si>
  <si>
    <t>soho-n100-magnolia</t>
  </si>
  <si>
    <t>soho-n100-polaris</t>
  </si>
  <si>
    <t>soho-n150-magma</t>
  </si>
  <si>
    <t>Kolor: Magnolia</t>
  </si>
  <si>
    <t>Montaż:wpuszczany lub za dodatkową opłatą na równi z blatem,</t>
  </si>
  <si>
    <t>Minimalna podbudowa:40cm,</t>
  </si>
  <si>
    <t>Wymiary zewnętrzne mm:680x500,</t>
  </si>
  <si>
    <t>Wymiary komór dł./szr./gł. mm:310x381x195,</t>
  </si>
  <si>
    <t>Kolor: Bronze</t>
  </si>
  <si>
    <t>Kolor: Carbonium</t>
  </si>
  <si>
    <t>Kolor: Earth</t>
  </si>
  <si>
    <t>Kolor: Magma</t>
  </si>
  <si>
    <t>Kolor: Polaris</t>
  </si>
  <si>
    <t>Kolor: Puro</t>
  </si>
  <si>
    <t>Kolor: Stone</t>
  </si>
  <si>
    <t>Kolor: Vintage</t>
  </si>
  <si>
    <t>Wymiary zewnętrzne mm:780x500,</t>
  </si>
  <si>
    <t>Minimalna podbudowa:60cm,</t>
  </si>
  <si>
    <t>Wymiary zewnętrzne mm:1000x500,</t>
  </si>
  <si>
    <t>Wymiary komór dł./szr./gł. mm:353x380x195 / 150x380x120,</t>
  </si>
  <si>
    <t>Minimalna podbudowa:90cm,</t>
  </si>
  <si>
    <t>Wymiary zewnętrzne mm:860x500,</t>
  </si>
  <si>
    <t>Wymiary komór dł./szr./gł. mm:387x380x195 / 387x380x195,</t>
  </si>
  <si>
    <t>Montaż:modułowy,</t>
  </si>
  <si>
    <t>Kolor:Magnolia</t>
  </si>
  <si>
    <t>Montaż:wpuszczany,</t>
  </si>
  <si>
    <t>Minimalna podbudowa:50cm,</t>
  </si>
  <si>
    <t>Wymiary zewnętrzne mm:880x500,</t>
  </si>
  <si>
    <t>Wymiary komór dł./szr./gł. mm:348x388x190,</t>
  </si>
  <si>
    <t>Wymiary zewnętrzne mm:1020x500,</t>
  </si>
  <si>
    <t>Wymiary komór dł./szr./gł. mm:348x388x190 / 149x284x120,</t>
  </si>
  <si>
    <t>Minimalna podbudowa:szafka narożna 90cm,</t>
  </si>
  <si>
    <t>Wymiary zewnętrzne mm:1082x575,</t>
  </si>
  <si>
    <t>Wymiary komór dł./szr./gł. mm:369x463x190 / 233x307x110,</t>
  </si>
  <si>
    <t>Minimalna podbudowa:45cm,</t>
  </si>
  <si>
    <t>Wymiary komór dł./szr./gł. mm:331x433x200,</t>
  </si>
  <si>
    <t>Wymiary zewnętrzne mm:997x502,</t>
  </si>
  <si>
    <t>Wymiary komór dł./szr./gł. mm:332x429x200 / 163x304x150,</t>
  </si>
  <si>
    <t>Wymiary zewnętrzne mm:740x510,</t>
  </si>
  <si>
    <t>Wymiary komór dł./szr./gł. mm:340x440x195,</t>
  </si>
  <si>
    <t>Kolor: Rouge</t>
  </si>
  <si>
    <t>Wymiary zewnętrzne mm:765x510,</t>
  </si>
  <si>
    <t>Wymiary komór dł./szr./gł. mm:385x440x197,</t>
  </si>
  <si>
    <t>Wymiary zewnętrzne mm:860x510,</t>
  </si>
  <si>
    <t>Wymiary komór dł./szr./gł. mm:340x440x200 / 165x294x120,</t>
  </si>
  <si>
    <t>Wymiary zewnętrzne mm:570x510,</t>
  </si>
  <si>
    <t>Wymiary komór dł./szr./gł. mm:513x358x180,</t>
  </si>
  <si>
    <t>Kolor: Kaiserstein</t>
  </si>
  <si>
    <t>Kolor: Rockenstein</t>
  </si>
  <si>
    <t>Wymiary zewnętrzne mm:600x530,</t>
  </si>
  <si>
    <t>Wymiary komór dł./szr./gł. mm:527x417x220,</t>
  </si>
  <si>
    <t>Wymiary zewnętrzne mm:485x500,</t>
  </si>
  <si>
    <t>Wymiary komór dł./szr./gł. mm:400x336x195,</t>
  </si>
  <si>
    <t>Wymiary komór dł./szr./gł. mm:335x446x200,</t>
  </si>
  <si>
    <t>Wymiary komór dł./szr./gł. mm:335x443x200 / 150x336x120,</t>
  </si>
  <si>
    <t>Wymiary komór dł./szr./gł. mm:347x430x195,</t>
  </si>
  <si>
    <t>Wymiary komór dł./szr./gł. mm:478x430x200,</t>
  </si>
  <si>
    <t>Wymiary komór dł./szr./gł. mm:344x430x195 / 159x352x120,</t>
  </si>
  <si>
    <t>Minimalna podbudowa:80cm,</t>
  </si>
  <si>
    <t>Wymiary zewnętrzne mm:1160x500,</t>
  </si>
  <si>
    <t>Wymiary komór dł./szr./gł. mm:430x378x195 / 347x324x170,</t>
  </si>
  <si>
    <t>Wymiary zewnętrzne mm:1002x500,</t>
  </si>
  <si>
    <t>Wymiary komór dł./szr./gł. mm:439x349x205 / 259x230x172,</t>
  </si>
  <si>
    <t>Wymiary komór dł./szr./gł. mm:354x435x184,</t>
  </si>
  <si>
    <t>Kolor: Indigo</t>
  </si>
  <si>
    <t>Wymiary komór dł./szr./gł. mm:435x332x184 / 173x168x138,</t>
  </si>
  <si>
    <t>Montaż:komora podwieszana lub za dodatkową opłatą na równi z blatem,</t>
  </si>
  <si>
    <t>Wymiary zewnętrzne mm:406x456,</t>
  </si>
  <si>
    <t>Głębokość mm:200,</t>
  </si>
  <si>
    <t>Wymiary zewnętrzne mm:456x456,</t>
  </si>
  <si>
    <t>Wymiary zewnętrzne mm:556x456,</t>
  </si>
  <si>
    <t>Montaż:komora podwieszana,</t>
  </si>
  <si>
    <t>Wymiary zewnętrzne mm:450x430,</t>
  </si>
  <si>
    <t>Wymiary zewnętrzne mm:550x430,</t>
  </si>
  <si>
    <t>Możliwość montażu młynka:TAK,</t>
  </si>
  <si>
    <t>Możliwość montażu młynka:NIE,</t>
  </si>
  <si>
    <t>Głębokość mm:200 / 130,</t>
  </si>
  <si>
    <t>Wymiary komór dł./szr./gł. mm:425x399x195,</t>
  </si>
  <si>
    <t>Wymiary zewnętrzne mm:900x628,</t>
  </si>
  <si>
    <t>http://www.schock.com.pl/img/schock/horizont_d-100/horizontd100bronze.png,http://www.schock.com.pl/img/schock/horizont_d-100/horizontd100rystech.jpg</t>
  </si>
  <si>
    <t>http://www.schock.com.pl/img/schock/horizont_d-100/horizontd100carbonium.png,http://www.schock.com.pl/img/schock/horizont_d-100/horizontd100rystech.jpg</t>
  </si>
  <si>
    <t>http://www.schock.com.pl/img/schock/horizont_d-100/horizontd100magma.png,http://www.schock.com.pl/img/schock/horizont_d-100/horizontd100rystech.jpg</t>
  </si>
  <si>
    <t>http://www.schock.com.pl/img/schock/horizont_d-100/horizontd100magnolia.png,http://www.schock.com.pl/img/schock/horizont_d-100/horizontd100rystech.jpg</t>
  </si>
  <si>
    <t>http://www.schock.com.pl/img/schock/horizont_d-100/horizontd100polaris.png,http://www.schock.com.pl/img/schock/horizont_d-100/horizontd100rystech.jpg</t>
  </si>
  <si>
    <t>http://www.schock.com.pl/img/schock/horizont_d-100/horizontd100puro.png,http://www.schock.com.pl/img/schock/horizont_d-100/horizontd100rystech.jpg</t>
  </si>
  <si>
    <t>http://www.schock.com.pl/img/schock/horizont_d-100/horizontd100stone.png,http://www.schock.com.pl/img/schock/horizont_d-100/horizontd100rystech.jpg</t>
  </si>
  <si>
    <t>http://www.schock.com.pl/img/schock/horizont_d-100/horizontd100silverstone.png,http://www.schock.com.pl/img/schock/horizont_d-100/horizontd100rystech.jpg</t>
  </si>
  <si>
    <t>http://www.schock.com.pl/img/schock/horizont_n-200/horizontn200bronze.png,http://www.schock.com.pl/img/schock/horizont_n-200/horizontn200rystech.jpg</t>
  </si>
  <si>
    <t>http://www.schock.com.pl/img/schock/horizont_n-200/horizontn200magma.png,http://www.schock.com.pl/img/schock/horizont_n-200/horizontn200rystech.jpg</t>
  </si>
  <si>
    <t>http://www.schock.com.pl/img/schock/horizont_n-200/horizontn200polaris.png,http://www.schock.com.pl/img/schock/horizont_n-200/horizontn200rystech.jpg</t>
  </si>
  <si>
    <t>http://www.schock.com.pl/img/schock/horizont_n-200/horizontn200stone.png,http://www.schock.com.pl/img/schock/horizont_n-200/horizontn200rystech.jpg</t>
  </si>
  <si>
    <t>http://www.schock.com.pl/img/schock/lotus_d-150/lotusd150bronze.png,http://www.schock.com.pl/img/schock/lotus_d-150/lotusd150rystech.jpg</t>
  </si>
  <si>
    <t>http://www.schock.com.pl/img/schock/lotus_d-150/lotusd150carbonium.png,http://www.schock.com.pl/img/schock/lotus_d-150/lotusd150rystech.jpg</t>
  </si>
  <si>
    <t>http://www.schock.com.pl/img/schock/lotus_d-150/lotusd150magma.png,http://www.schock.com.pl/img/schock/lotus_d-150/lotusd150rystech.jpg</t>
  </si>
  <si>
    <t>http://www.schock.com.pl/img/schock/lotus_d-150/lotusd150magnolia.png,http://www.schock.com.pl/img/schock/lotus_d-150/lotusd150rystech.jpg</t>
  </si>
  <si>
    <t>http://www.schock.com.pl/img/schock/lotus_d-150/lotusd150polaris.png,http://www.schock.com.pl/img/schock/lotus_d-150/lotusd150rystech.jpg</t>
  </si>
  <si>
    <t>http://www.schock.com.pl/img/schock/lotus_d-150/lotusd150puro.png,http://www.schock.com.pl/img/schock/lotus_d-150/lotusd150rystech.jpg</t>
  </si>
  <si>
    <t>http://www.schock.com.pl/img/schock/lotus_d-150/lotusd150stone.png,http://www.schock.com.pl/img/schock/lotus_d-150/lotusd150rystech.jpg</t>
  </si>
  <si>
    <t>http://www.schock.com.pl/img/schock/lotus_c-150/lotusc150bronze.png,http://www.schock.com.pl/img/schock/lotus_c-150/lotusc150rystech.jpg</t>
  </si>
  <si>
    <t>http://www.schock.com.pl/img/schock/lotus_c-150/lotusc150carbonium.png,http://www.schock.com.pl/img/schock/lotus_c-150/lotusc150rystech.jpg</t>
  </si>
  <si>
    <t>http://www.schock.com.pl/img/schock/lotus_c-150/lotusc150magma.png,http://www.schock.com.pl/img/schock/lotus_c-150/lotusc150rystech.jpg</t>
  </si>
  <si>
    <t>http://www.schock.com.pl/img/schock/lotus_c-150/lotusc150magnolia.png,http://www.schock.com.pl/img/schock/lotus_c-150/lotusc150rystech.jpg</t>
  </si>
  <si>
    <t>http://www.schock.com.pl/img/schock/lotus_c-150/lotusc150polaris.png,http://www.schock.com.pl/img/schock/lotus_c-150/lotusc150rystech.jpg</t>
  </si>
  <si>
    <t>http://www.schock.com.pl/img/schock/lotus_c-150/lotusc150puro.png,http://www.schock.com.pl/img/schock/lotus_c-150/lotusc150rystech.jpg</t>
  </si>
  <si>
    <t>http://www.schock.com.pl/img/schock/lotus_c-150/lotusc150stone.png,http://www.schock.com.pl/img/schock/lotus_c-150/lotusc150rystech.jpg</t>
  </si>
  <si>
    <t>http://www.schock.com.pl/img/schock/modena_d-150/modenad150magma.png,http://www.schock.com.pl/img/schock/modena_d-150/modenad150rystech.jpg</t>
  </si>
  <si>
    <t>http://www.schock.com.pl/img/schock/modena_d-150/modenad150magnolia.png,http://www.schock.com.pl/img/schock/modena_d-150/modenad150rystech.jpg</t>
  </si>
  <si>
    <t>http://www.schock.com.pl/img/schock/modena_d-150/modenad150polaris.png,http://www.schock.com.pl/img/schock/modena_d-150/modenad150rystech.jpg</t>
  </si>
  <si>
    <t>http://www.schock.com.pl/img/schock/modena_d-150/modenad150puro.png,http://www.schock.com.pl/img/schock/modena_d-150/modenad150rystech.jpg</t>
  </si>
  <si>
    <t>http://www.schock.com.pl/img/schock/modena_d-150/modenad150stone.png,http://www.schock.com.pl/img/schock/modena_d-150/modenad150rystech.jpg</t>
  </si>
  <si>
    <t>http://www.schock.com.pl/img/schock/mono_d-100/monod100bronze.png,http://www.schock.com.pl/img/schock/mono_d-100/monod100rystech.jpg</t>
  </si>
  <si>
    <t>http://www.schock.com.pl/img/schock/mono_d-100/monod100carbonium.png,http://www.schock.com.pl/img/schock/mono_d-100/monod100rystech.jpg</t>
  </si>
  <si>
    <t>http://www.schock.com.pl/img/schock/mono_d-100/monod100magma.png,http://www.schock.com.pl/img/schock/mono_d-100/monod100rystech.jpg</t>
  </si>
  <si>
    <t>http://www.schock.com.pl/img/schock/mono_d-100/monod100magnolia.png,http://www.schock.com.pl/img/schock/mono_d-100/monod100rystech.jpg</t>
  </si>
  <si>
    <t>http://www.schock.com.pl/img/schock/mono_d-100/monod100polaris.png,http://www.schock.com.pl/img/schock/mono_d-100/monod100rystech.jpg</t>
  </si>
  <si>
    <t>http://www.schock.com.pl/img/schock/mono_d-100/monod100puro.png,http://www.schock.com.pl/img/schock/mono_d-100/monod100rystech.jpg</t>
  </si>
  <si>
    <t>http://www.schock.com.pl/img/schock/mono_d-100/monod100stone.png,http://www.schock.com.pl/img/schock/mono_d-100/monod100rystech.jpg</t>
  </si>
  <si>
    <t>http://www.schock.com.pl/img/schock/mono_d-100/monod100rouge.png,http://www.schock.com.pl/img/schock/mono_d-100/monod100rystech.jpg</t>
  </si>
  <si>
    <t>http://www.schock.com.pl/img/schock/mono_d-150/monod150bronze.png,http://www.schock.com.pl/img/schock/mono_d-150/monod150rystech.jpg</t>
  </si>
  <si>
    <t>http://www.schock.com.pl/img/schock/mono_d-150/monod150carbonium.png,http://www.schock.com.pl/img/schock/mono_d-150/monod150rystech.jpg</t>
  </si>
  <si>
    <t>http://www.schock.com.pl/img/schock/mono_d-150/monod150magma.png,http://www.schock.com.pl/img/schock/mono_d-150/monod150rystech.jpg</t>
  </si>
  <si>
    <t>http://www.schock.com.pl/img/schock/mono_d-150/monod150magnolia.png,http://www.schock.com.pl/img/schock/mono_d-150/monod150rystech.jpg</t>
  </si>
  <si>
    <t>http://www.schock.com.pl/img/schock/mono_d-150/monod150polaris.png,http://www.schock.com.pl/img/schock/mono_d-150/monod150rystech.jpg</t>
  </si>
  <si>
    <t>http://www.schock.com.pl/img/schock/mono_d-150/monod150puro.png,http://www.schock.com.pl/img/schock/mono_d-150/monod150rystech.jpg</t>
  </si>
  <si>
    <t>http://www.schock.com.pl/img/schock/mono_d-150/monod150stone.png,http://www.schock.com.pl/img/schock/mono_d-150/monod150rystech.jpg</t>
  </si>
  <si>
    <t>http://www.schock.com.pl/img/schock/mono_d-150/monod150rouge.png,http://www.schock.com.pl/img/schock/mono_d-150/monod150rystech.jpg</t>
  </si>
  <si>
    <t>http://www.schock.com.pl/img/schock/mono_n-100l/monon100lbronze.png,http://www.schock.com.pl/img/schock/mono_n-100l/monon100lrystech.jpg</t>
  </si>
  <si>
    <t>http://www.schock.com.pl/img/schock/mono_n-100l/monon100lcarbonium.png,http://www.schock.com.pl/img/schock/mono_n-100l/monon100lrystech.jpg</t>
  </si>
  <si>
    <t>http://www.schock.com.pl/img/schock/mono_n-100l/monon100learth.png,http://www.schock.com.pl/img/schock/mono_n-100l/monon100lrystech.jpg</t>
  </si>
  <si>
    <t>http://www.schock.com.pl/img/schock/mono_n-100l/monon100lmagma.png,http://www.schock.com.pl/img/schock/mono_n-100l/monon100lrystech.jpg</t>
  </si>
  <si>
    <t>http://www.schock.com.pl/img/schock/mono_n-100l/monon100lmagnolia.png,http://www.schock.com.pl/img/schock/mono_n-100l/monon100lrystech.jpg</t>
  </si>
  <si>
    <t>http://www.schock.com.pl/img/schock/mono_n-100l/monon100lpolaris.png,http://www.schock.com.pl/img/schock/mono_n-100l/monon100lrystech.jpg</t>
  </si>
  <si>
    <t>http://www.schock.com.pl/img/schock/mono_n-100l/monon100lpuro.png,http://www.schock.com.pl/img/schock/mono_n-100l/monon100lrystech.jpg</t>
  </si>
  <si>
    <t>http://www.schock.com.pl/img/schock/mono_n-100l/monon100lstone.png,http://www.schock.com.pl/img/schock/mono_n-100l/monon100lrystech.jpg</t>
  </si>
  <si>
    <t>http://www.schock.com.pl/img/schock/mono_n-100l/monon100lvintage.png,http://www.schock.com.pl/img/schock/mono_n-100l/monon100lrystech.jpg</t>
  </si>
  <si>
    <t>http://www.schock.com.pl/img/schock/mono_n-100l/monon100lrouge.png,http://www.schock.com.pl/img/schock/mono_n-100l/monon100lrystech.jpg</t>
  </si>
  <si>
    <t>http://www.schock.com.pl/img/schock/mono_r-100/monor100bronze.png,http://www.schock.com.pl/img/schock/mono_r-100/monor100rystech.jpg</t>
  </si>
  <si>
    <t>http://www.schock.com.pl/img/schock/mono_r-100/monor100carbonium.png,http://www.schock.com.pl/img/schock/mono_r-100/monor100rystech.jpg</t>
  </si>
  <si>
    <t>http://www.schock.com.pl/img/schock/mono_r-100/monor100magma.png,http://www.schock.com.pl/img/schock/mono_r-100/monor100rystech.jpg</t>
  </si>
  <si>
    <t>http://www.schock.com.pl/img/schock/mono_r-100/monor100magnolia.png,http://www.schock.com.pl/img/schock/mono_r-100/monor100rystech.jpg</t>
  </si>
  <si>
    <t>http://www.schock.com.pl/img/schock/mono_r-100/monor100polaris.png,http://www.schock.com.pl/img/schock/mono_r-100/monor100rystech.jpg</t>
  </si>
  <si>
    <t>http://www.schock.com.pl/img/schock/mono_r-100/monor100puro.png,http://www.schock.com.pl/img/schock/mono_r-100/monor100rystech.jpg</t>
  </si>
  <si>
    <t>http://www.schock.com.pl/img/schock/mono_r-100/monor100stone.png,http://www.schock.com.pl/img/schock/mono_r-100/monor100rystech.jpg</t>
  </si>
  <si>
    <t>http://www.schock.com.pl/img/schock/mono_r-100/monor100rouge.png,http://www.schock.com.pl/img/schock/mono_r-100/monor100rystech.jpg</t>
  </si>
  <si>
    <t>http://www.schock.com.pl/img/schock/opus_d-100/opusd100polaris.png,http://www.schock.com.pl/img/schock/opus_d-100/opusd100rystech.jpg</t>
  </si>
  <si>
    <t>http://www.schock.com.pl/img/schock/opus_d-100/opusd100puro.png,http://www.schock.com.pl/img/schock/opus_d-100/opusd100rystech.jpg</t>
  </si>
  <si>
    <t>http://www.schock.com.pl/img/schock/opus_d-100/opusd100stone.png,http://www.schock.com.pl/img/schock/opus_d-100/opusd100rystech.jpg</t>
  </si>
  <si>
    <t>http://www.schock.com.pl/img/schock/opus_d-150/opusd150magnolia.png,http://www.schock.com.pl/img/schock/opus_d-150/opusd150rystech.jpg</t>
  </si>
  <si>
    <t>http://www.schock.com.pl/img/schock/opus_d-150/opusd150polaris.png,http://www.schock.com.pl/img/schock/opus_d-150/opusd150rystech.jpg</t>
  </si>
  <si>
    <t>http://www.schock.com.pl/img/schock/opus_d-150/opusd150puro.png,http://www.schock.com.pl/img/schock/opus_d-150/opusd150rystech.jpg</t>
  </si>
  <si>
    <t>http://www.schock.com.pl/img/schock/opus_d-150/opusd150stone.png,http://www.schock.com.pl/img/schock/opus_d-150/opusd150rystech.jpg</t>
  </si>
  <si>
    <t>http://www.schock.com.pl/img/schock/signus_d-100l/signusd100lbronze.png,http://www.schock.com.pl/img/schock/signus_d-100l/signusd100lrystech.jpg</t>
  </si>
  <si>
    <t>http://www.schock.com.pl/img/schock/signus_d-100l/signusd100lcarbonium.png,http://www.schock.com.pl/img/schock/signus_d-100l/signusd100lrystech.jpg</t>
  </si>
  <si>
    <t>http://www.schock.com.pl/img/schock/signus_d-100l/signusd100lmagma.png,http://www.schock.com.pl/img/schock/signus_d-100l/signusd100lrystech.jpg</t>
  </si>
  <si>
    <t>http://www.schock.com.pl/img/schock/signus_d-100l/signusd100lmagnolia.png,http://www.schock.com.pl/img/schock/signus_d-100l/signusd100lrystech.jpg</t>
  </si>
  <si>
    <t>http://www.schock.com.pl/img/schock/signus_d-100l/signusd100lpolaris.png,http://www.schock.com.pl/img/schock/signus_d-100l/signusd100lrystech.jpg</t>
  </si>
  <si>
    <t>http://www.schock.com.pl/img/schock/signus_d-100l/signusd100lpuro.png,http://www.schock.com.pl/img/schock/signus_d-100l/signusd100lrystech.jpg</t>
  </si>
  <si>
    <t>http://www.schock.com.pl/img/schock/signus_d-100l/signusd100lstone.png,http://www.schock.com.pl/img/schock/signus_d-100l/signusd100lrystech.jpg</t>
  </si>
  <si>
    <t>http://www.schock.com.pl/img/schock/signus_d-150/signusd150bronze.png,http://www.schock.com.pl/img/schock/signus_d-150/signusd150rystech.jpg</t>
  </si>
  <si>
    <t>http://www.schock.com.pl/img/schock/signus_d-150/signusd150carbonium.png,http://www.schock.com.pl/img/schock/signus_d-150/signusd150rystech.jpg</t>
  </si>
  <si>
    <t>http://www.schock.com.pl/img/schock/signus_d-150/signusd150magma.png,http://www.schock.com.pl/img/schock/signus_d-150/signusd150rystech.jpg</t>
  </si>
  <si>
    <t>http://www.schock.com.pl/img/schock/signus_d-150/signusd150magnolia.png,http://www.schock.com.pl/img/schock/signus_d-150/signusd150rystech.jpg</t>
  </si>
  <si>
    <t>http://www.schock.com.pl/img/schock/signus_d-150/signusd150polaris.png,http://www.schock.com.pl/img/schock/signus_d-150/signusd150rystech.jpg</t>
  </si>
  <si>
    <t>http://www.schock.com.pl/img/schock/signus_d-150/signusd150puro.png,http://www.schock.com.pl/img/schock/signus_d-150/signusd150rystech.jpg</t>
  </si>
  <si>
    <t>http://www.schock.com.pl/img/schock/signus_d-150/signusd150stone.png,http://www.schock.com.pl/img/schock/signus_d-150/signusd150rystech.jpg</t>
  </si>
  <si>
    <t>http://www.schock.com.pl/img/schock/waterfall_d-150/waterfalld150bronze.png,http://www.schock.com.pl/img/schock/waterfall_d-150/waterfalld150rystech.jpg</t>
  </si>
  <si>
    <t>http://www.schock.com.pl/img/schock/waterfall_d-150/waterfalld150carbonium.png,http://www.schock.com.pl/img/schock/waterfall_d-150/waterfalld150rystech.jpg</t>
  </si>
  <si>
    <t>http://www.schock.com.pl/img/schock/waterfall_d-150/waterfalld150magma.png,http://www.schock.com.pl/img/schock/waterfall_d-150/waterfalld150rystech.jpg</t>
  </si>
  <si>
    <t>http://www.schock.com.pl/img/schock/waterfall_d-150/waterfalld150magnolia.png,http://www.schock.com.pl/img/schock/waterfall_d-150/waterfalld150rystech.jpg</t>
  </si>
  <si>
    <t>http://www.schock.com.pl/img/schock/waterfall_d-150/waterfalld150polaris.png,http://www.schock.com.pl/img/schock/waterfall_d-150/waterfalld150rystech.jpg</t>
  </si>
  <si>
    <t>http://www.schock.com.pl/img/schock/waterfall_d-150/waterfalld150puro.png,http://www.schock.com.pl/img/schock/waterfall_d-150/waterfalld150rystech.jpg</t>
  </si>
  <si>
    <t>http://www.schock.com.pl/img/schock/waterfall_d-150/waterfalld150stone.png,http://www.schock.com.pl/img/schock/waterfall_d-150/waterfalld150rystech.jpg</t>
  </si>
  <si>
    <t>http://www.schock.com.pl/img/schock/waterfall_d-150/waterfalld150rouge.png,http://www.schock.com.pl/img/schock/waterfall_d-150/waterfalld150rystech.jpg</t>
  </si>
  <si>
    <t>http://www.schock.com.pl/img/schock/soho_n-100s/sohon100smagma.png,http://www.schock.com.pl/img/schock/soho_n-100s/sohon100srystech.jpg</t>
  </si>
  <si>
    <t>http://www.schock.com.pl/img/schock/soho_n-100/sohon100magma.png,http://www.schock.com.pl/img/schock/soho_n-100/sohon100rystech.jpg</t>
  </si>
  <si>
    <t>http://www.schock.com.pl/img/schock/soho_n-100/sohon100magnolia.png,http://www.schock.com.pl/img/schock/soho_n-100/sohon100rystech.jpg</t>
  </si>
  <si>
    <t>http://www.schock.com.pl/img/schock/soho_n-100/sohon100polaris.png,http://www.schock.com.pl/img/schock/soho_n-100/sohon100rystech.jpg</t>
  </si>
  <si>
    <t>lotus-d100-silverstone</t>
  </si>
  <si>
    <t>lotus-d150-silverstone</t>
  </si>
  <si>
    <t>http://www.schock.com.pl/img/schock/lotus_d-150/lotusd150silverstone.png,http://www.schock.com.pl/img/schock/lotus_d-150/lotusd150rystech.jpg</t>
  </si>
  <si>
    <t>lotus-c150-silverstone</t>
  </si>
  <si>
    <t>http://www.schock.com.pl/img/schock/lotus_c-150/lotusc150silverstone.png,http://www.schock.com.pl/img/schock/lotus_c-150/lotusc150rystech.jpg</t>
  </si>
  <si>
    <t>mono-d100s-silverstone</t>
  </si>
  <si>
    <t>http://www.schock.com.pl/img/schock/mono_d-100xs/monod100xsbronze.png,http://www.schock.com.pl/img/schock/mono_d-100xs/monod100xsrystech.jpg</t>
  </si>
  <si>
    <t>http://www.schock.com.pl/img/schock/mono_d-100xs/monod100xscarbonium.png,http://www.schock.com.pl/img/schock/mono_d-100xs/monod100xsrystech.jpg</t>
  </si>
  <si>
    <t>http://www.schock.com.pl/img/schock/mono_d-100xs/monod100xsmagma.png,http://www.schock.com.pl/img/schock/mono_d-100xs/monod100xsrystech.jpg</t>
  </si>
  <si>
    <t>http://www.schock.com.pl/img/schock/mono_d-100xs/monod100xsmagnolia.png,http://www.schock.com.pl/img/schock/mono_d-100xs/monod100xsrystech.jpg</t>
  </si>
  <si>
    <t>http://www.schock.com.pl/img/schock/mono_d-100xs/monod100xspolaris.png,http://www.schock.com.pl/img/schock/mono_d-100xs/monod100xsrystech.jpg</t>
  </si>
  <si>
    <t>http://www.schock.com.pl/img/schock/mono_d-100xs/monod100xspuro.png,http://www.schock.com.pl/img/schock/mono_d-100xs/monod100xsrystech.jpg</t>
  </si>
  <si>
    <t>http://www.schock.com.pl/img/schock/mono_d-100xs/monod100xsstone.png,http://www.schock.com.pl/img/schock/mono_d-100xs/monod100xsrystech.jpg</t>
  </si>
  <si>
    <t>http://www.schock.com.pl/img/schock/mono_d-100xs/monod100xsrouge.png,http://www.schock.com.pl/img/schock/mono_d-100xs/monod100xsrystech.jpg</t>
  </si>
  <si>
    <t>http://www.schock.com.pl/img/schock/mono_d-100xs/monod100xssilverstone.png,http://www.schock.com.pl/img/schock/mono_d-100xs/monod100xsrystech.jpg</t>
  </si>
  <si>
    <t>mono-d100-silverstone</t>
  </si>
  <si>
    <t>http://www.schock.com.pl/img/schock/mono_d-100/monod100silverstone.png,http://www.schock.com.pl/img/schock/mono_d-100/monod100rystech.jpg</t>
  </si>
  <si>
    <t>mono-d100l-bronze</t>
  </si>
  <si>
    <t>http://www.schock.com.pl/img/schock/mono_d-100l/monod100lbronze.png,http://www.schock.com.pl/img/schock/mono_d-100l/monod100lrystech.jpg</t>
  </si>
  <si>
    <t>mono-d100l-carbonium</t>
  </si>
  <si>
    <t>http://www.schock.com.pl/img/schock/mono_d-100l/monod100lcarbonium.png,http://www.schock.com.pl/img/schock/mono_d-100l/monod100lrystech.jpg</t>
  </si>
  <si>
    <t>mono-d100l-magma</t>
  </si>
  <si>
    <t>http://www.schock.com.pl/img/schock/mono_d-100l/monod100lmagma.png,http://www.schock.com.pl/img/schock/mono_d-100l/monod100lrystech.jpg</t>
  </si>
  <si>
    <t>mono-d100l-magnolia</t>
  </si>
  <si>
    <t>http://www.schock.com.pl/img/schock/mono_d-100l/monod100lmagnolia.png,http://www.schock.com.pl/img/schock/mono_d-100l/monod100lrystech.jpg</t>
  </si>
  <si>
    <t>mono-d100l-polaris</t>
  </si>
  <si>
    <t>http://www.schock.com.pl/img/schock/mono_d-100l/monod100lpolaris.png,http://www.schock.com.pl/img/schock/mono_d-100l/monod100lrystech.jpg</t>
  </si>
  <si>
    <t>mono-d100l-puro</t>
  </si>
  <si>
    <t>http://www.schock.com.pl/img/schock/mono_d-100l/monod100lpuro.png,http://www.schock.com.pl/img/schock/mono_d-100l/monod100lrystech.jpg</t>
  </si>
  <si>
    <t>mono-d100l-stone</t>
  </si>
  <si>
    <t>http://www.schock.com.pl/img/schock/mono_d-100l/monod100lstone.png,http://www.schock.com.pl/img/schock/mono_d-100l/monod100lrystech.jpg</t>
  </si>
  <si>
    <t>mono-d100l-rouge</t>
  </si>
  <si>
    <t>http://www.schock.com.pl/img/schock/mono_d-100l/monod100lrouge.png,http://www.schock.com.pl/img/schock/mono_d-100l/monod100lrystech.jpg</t>
  </si>
  <si>
    <t>mono-d100l-silverstone</t>
  </si>
  <si>
    <t>http://www.schock.com.pl/img/schock/mono_d-100l/monod100lsilverstone.png,http://www.schock.com.pl/img/schock/mono_d-100l/monod100lrystech.jpg</t>
  </si>
  <si>
    <t>mono-d150-silverstone</t>
  </si>
  <si>
    <t>http://www.schock.com.pl/img/schock/mono_d-150/monod150silverstone.png,http://www.schock.com.pl/img/schock/mono_d-150/monod150rystech.jpg</t>
  </si>
  <si>
    <t>mono-n100-silverstone</t>
  </si>
  <si>
    <t>mono-n100s-bronze</t>
  </si>
  <si>
    <t>mono-n100s-carbonium</t>
  </si>
  <si>
    <t>mono-n100s-magma</t>
  </si>
  <si>
    <t>mono-n100s-magnolia</t>
  </si>
  <si>
    <t>mono-n100s-polaris</t>
  </si>
  <si>
    <t>mono-n100s-puro</t>
  </si>
  <si>
    <t>mono-n100s-stone</t>
  </si>
  <si>
    <t>mono-n100s-rouge</t>
  </si>
  <si>
    <t>mono-n100s-silverstone</t>
  </si>
  <si>
    <t>mono-n100l-silverstone</t>
  </si>
  <si>
    <t>http://www.schock.com.pl/img/schock/mono_n-100l/monon100lsilverstone.png,http://www.schock.com.pl/img/schock/mono_n-100l/monon100lrystech.jpg</t>
  </si>
  <si>
    <t>mono-r100-silverstone</t>
  </si>
  <si>
    <t>http://www.schock.com.pl/img/schock/mono_r-100/monor100silverstone.png,http://www.schock.com.pl/img/schock/mono_r-100/monor100rystech.jpg</t>
  </si>
  <si>
    <t>opus-d100-rouge</t>
  </si>
  <si>
    <t>http://www.schock.com.pl/img/schock/opus_d-100/opusd100rouge.png,http://www.schock.com.pl/img/schock/opus_d-100/opusd100rystech.jpg</t>
  </si>
  <si>
    <t>opus-d100-silverstone</t>
  </si>
  <si>
    <t>http://www.schock.com.pl/img/schock/opus_d-100/opusd100silverstone.png,http://www.schock.com.pl/img/schock/opus_d-100/opusd100rystech.jpg</t>
  </si>
  <si>
    <t>opus-d150-rouge</t>
  </si>
  <si>
    <t>http://www.schock.com.pl/img/schock/opus_d-150/opusd150rouge.png,http://www.schock.com.pl/img/schock/opus_d-150/opusd150rystech.jpg</t>
  </si>
  <si>
    <t>opus-d150-silverstone</t>
  </si>
  <si>
    <t>http://www.schock.com.pl/img/schock/opus_d-150/opusd150silverstone.png,http://www.schock.com.pl/img/schock/opus_d-150/opusd150rystech.jpg</t>
  </si>
  <si>
    <t>prepstation-d150-magma</t>
  </si>
  <si>
    <t>signus-d100-silverstone</t>
  </si>
  <si>
    <t>signus-d100l-silverstone</t>
  </si>
  <si>
    <t>http://www.schock.com.pl/img/schock/signus_d-100l/signusd100lsilverstone.png,http://www.schock.com.pl/img/schock/signus_d-100l/signusd100lrystech.jpg</t>
  </si>
  <si>
    <t>signus-d150-silverstone</t>
  </si>
  <si>
    <t>http://www.schock.com.pl/img/schock/signus_d-150/signusd150silverstone.png,http://www.schock.com.pl/img/schock/signus_d-150/signusd150rystech.jpg</t>
  </si>
  <si>
    <t>signus-d200-silverstone</t>
  </si>
  <si>
    <t>signus-c150-silverstone</t>
  </si>
  <si>
    <t>waterfall-d100-silverstone</t>
  </si>
  <si>
    <t>waterfall-d150-silverstone</t>
  </si>
  <si>
    <t>http://www.schock.com.pl/img/schock/waterfall_d-150/waterfalld150silverstone.png,http://www.schock.com.pl/img/schock/waterfall_d-150/waterfalld150rystech.jpg</t>
  </si>
  <si>
    <t>http://www.schock.com.pl/img/schock/wembley_d-150/wembleyd150bronze.png,http://www.schock.com.pl/img/schock/wembley_d-150/wembleyd150rystech.jpg</t>
  </si>
  <si>
    <t>http://www.schock.com.pl/img/schock/wembley_d-150/wembleyd150magma.png,http://www.schock.com.pl/img/schock/wembley_d-150/wembleyd150rystech.jpg</t>
  </si>
  <si>
    <t>http://www.schock.com.pl/img/schock/wembley_d-150/wembleyd150stone.png,http://www.schock.com.pl/img/schock/wembley_d-150/wembleyd150rystech.jpg</t>
  </si>
  <si>
    <t>http://www.schock.com.pl/img/schock/wembley_d-150/wembleyd150silverstone.png,http://www.schock.com.pl/img/schock/wembley_d-150/wembleyd150rystech.jpg</t>
  </si>
  <si>
    <t>Na równi z blatem</t>
  </si>
  <si>
    <t>greenwich-n100s-millennial-pearl</t>
  </si>
  <si>
    <t>greenwich-n100s-millennial-cliff</t>
  </si>
  <si>
    <t>greenwich-n100s-millennial-dive</t>
  </si>
  <si>
    <t>http://www.schock.com.pl/img/schock/mono_d-100/monod100bronze.png,http://www.schock.com.pl/img/schock/mono_d-100/monod100fbrystech.jpg</t>
  </si>
  <si>
    <t>http://www.schock.com.pl/img/schock/mono_d-100/monod100magma.png,http://www.schock.com.pl/img/schock/mono_d-100/monod100fbrystech.jpg</t>
  </si>
  <si>
    <t>http://www.schock.com.pl/img/schock/mono_d-100/monod100stone.png,http://www.schock.com.pl/img/schock/mono_d-100/monod100fbrystech.jpg</t>
  </si>
  <si>
    <t>http://www.schock.com.pl/img/schock/mono_d-100/monod100silverstone.png,http://www.schock.com.pl/img/schock/mono_d-100/monod100fbrystech.jpg</t>
  </si>
  <si>
    <t>http://www.schock.com.pl/img/schock/mono_d-100l/monod100lbronze.png,http://www.schock.com.pl/img/schock/mono_d-100l/monod100lfbrystech.jpg</t>
  </si>
  <si>
    <t>http://www.schock.com.pl/img/schock/mono_d-100l/monod100lmagma.png,http://www.schock.com.pl/img/schock/mono_d-100l/monod100lfbrystech.jpg</t>
  </si>
  <si>
    <t>http://www.schock.com.pl/img/schock/mono_d-100l/monod100lstone.png,http://www.schock.com.pl/img/schock/mono_d-100l/monod100lfbrystech.jpg</t>
  </si>
  <si>
    <t>http://www.schock.com.pl/img/schock/mono_d-100l/monod100lsilverstone.png,http://www.schock.com.pl/img/schock/mono_d-100l/monod100lfbrystech.jpg</t>
  </si>
  <si>
    <t>http://www.schock.com.pl/img/schock/mono_n-100/monon100bronze.png,http://www.schock.com.pl/img/schock/mono_n-100/monon100fbrystech.jpg</t>
  </si>
  <si>
    <t>http://www.schock.com.pl/img/schock/mono_n-100/monon100magma.png,http://www.schock.com.pl/img/schock/mono_n-100/monon100fbrystech.jpg</t>
  </si>
  <si>
    <t>http://www.schock.com.pl/img/schock/mono_n-100/monon100stone.png,http://www.schock.com.pl/img/schock/mono_n-100/monon100fbrystech.jpg</t>
  </si>
  <si>
    <t>http://www.schock.com.pl/img/schock/mono_n-100/monon100silverstone.png,http://www.schock.com.pl/img/schock/mono_n-100/monon100fbrystech.jpg</t>
  </si>
  <si>
    <t>http://www.schock.com.pl/img/schock/signus_d-100/signusd100bronze.png,http://www.schock.com.pl/img/schock/signus_d-100/signusd100fbrystech.jpg</t>
  </si>
  <si>
    <t>http://www.schock.com.pl/img/schock/signus_d-100/signusd100magma.png,http://www.schock.com.pl/img/schock/signus_d-100/signusd100fbrystech.jpg</t>
  </si>
  <si>
    <t>http://www.schock.com.pl/img/schock/signus_d-100/signusd100stone.png,http://www.schock.com.pl/img/schock/signus_d-100/signusd100fbrystech.jpg</t>
  </si>
  <si>
    <t>http://www.schock.com.pl/img/schock/signus_d-100/signusd100silverstone.png,http://www.schock.com.pl/img/schock/signus_d-100/signusd100fbrystech.jpg</t>
  </si>
  <si>
    <t>http://www.schock.com.pl/img/schock/signus_c-150/signusc150bronze.png,http://www.schock.com.pl/img/schock/signus_c-150/signusc150fbrystech.jpg</t>
  </si>
  <si>
    <t>http://www.schock.com.pl/img/schock/signus_c-150/signusc150magma.png,http://www.schock.com.pl/img/schock/signus_c-150/signusc150fbrystech.jpg</t>
  </si>
  <si>
    <t>http://www.schock.com.pl/img/schock/signus_c-150/signusc150stone.png,http://www.schock.com.pl/img/schock/signus_c-150/signusc150fbrystech.jpg</t>
  </si>
  <si>
    <t>http://www.schock.com.pl/img/schock/signus_c-150/signusc150silverstone.png,http://www.schock.com.pl/img/schock/signus_c-150/signusc150fbrystech.jpg</t>
  </si>
  <si>
    <t>http://www.schock.com.pl/img/schock/waterfall_d-100/waterfalld100bronze.png,http://www.schock.com.pl/img/schock/waterfall_d-100/waterfalld100fbrystech.jpg</t>
  </si>
  <si>
    <t>http://www.schock.com.pl/img/schock/waterfall_d-100/waterfalld100magma.png,http://www.schock.com.pl/img/schock/waterfall_d-100/waterfalld100fbrystech.jpg</t>
  </si>
  <si>
    <t>http://www.schock.com.pl/img/schock/waterfall_d-100/waterfalld100stone.png,http://www.schock.com.pl/img/schock/waterfall_d-100/waterfalld100fbrystech.jpg</t>
  </si>
  <si>
    <t>http://www.schock.com.pl/img/schock/waterfall_d-100/waterfalld100silverstone.png,http://www.schock.com.pl/img/schock/waterfall_d-100/waterfalld100fbrystech.jpg</t>
  </si>
  <si>
    <t>http://www.schock.com.pl/img/schock/waterfall_d-150/waterfalld150bronze.png,http://www.schock.com.pl/img/schock/waterfall_d-150/waterfalld150fbrystech.jpg</t>
  </si>
  <si>
    <t>http://www.schock.com.pl/img/schock/waterfall_d-150/waterfalld150magma.png,http://www.schock.com.pl/img/schock/waterfall_d-150/waterfalld150fbrystech.jpg</t>
  </si>
  <si>
    <t>http://www.schock.com.pl/img/schock/waterfall_d-150/waterfalld150stone.png,http://www.schock.com.pl/img/schock/waterfall_d-150/waterfalld150fbrystech.jpg</t>
  </si>
  <si>
    <t>http://www.schock.com.pl/img/schock/waterfall_d-150/waterfalld150silverstone.png,http://www.schock.com.pl/img/schock/waterfall_d-150/waterfalld150fbrystech.jpg</t>
  </si>
  <si>
    <t>http://www.schock.com.pl/img/schock/greenwich_n-100/greenwichn100bronze.png,http://www.schock.com.pl/img/schock/greenwich_n-100/greenwichn100fbrystech.jpg</t>
  </si>
  <si>
    <t>http://www.schock.com.pl/img/schock/greenwich_n-100/greenwichn100magma.png,http://www.schock.com.pl/img/schock/greenwich_n-100/greenwichn100fbrystech.jpg</t>
  </si>
  <si>
    <t>http://www.schock.com.pl/img/schock/greenwich_n-100/greenwichn100stone.png,http://www.schock.com.pl/img/schock/greenwich_n-100/greenwichn100fbrystech.jpg</t>
  </si>
  <si>
    <t>http://www.schock.com.pl/img/schock/greenwich_n-100/greenwichn100silverstone.png,http://www.schock.com.pl/img/schock/greenwich_n-100/greenwichn100fbrystech.jpg</t>
  </si>
  <si>
    <t>http://www.schock.com.pl/img/schock/greenwich_n-100l/greenwichn100lbronze.png,http://www.schock.com.pl/img/schock/greenwich_n-100l/greenwichn100lfbrystech.jpg</t>
  </si>
  <si>
    <t>http://www.schock.com.pl/img/schock/greenwich_n-100l/greenwichn100lmagma.png,http://www.schock.com.pl/img/schock/greenwich_n-100l/greenwichn100lfbrystech.jpg</t>
  </si>
  <si>
    <t>http://www.schock.com.pl/img/schock/greenwich_n-100l/greenwichn100lstone.png,http://www.schock.com.pl/img/schock/greenwich_n-100l/greenwichn100lfbrystech.jpg</t>
  </si>
  <si>
    <t>http://www.schock.com.pl/img/schock/greenwich_n-100l/greenwichn100lsilverstone.png,http://www.schock.com.pl/img/schock/greenwich_n-100l/greenwichn100lfbrystech.jpg</t>
  </si>
  <si>
    <t>Deski</t>
  </si>
  <si>
    <t>schock-akcesoria-deski</t>
  </si>
  <si>
    <t>Wkładki</t>
  </si>
  <si>
    <t>schock-akcesoria-wkładki</t>
  </si>
  <si>
    <t>Inne</t>
  </si>
  <si>
    <t>schock-akcesoria-inne</t>
  </si>
  <si>
    <t>http://www.schock.com.pl/img/schock/greenwich_n-200/greenwichn200bronze.png,http://www.schock.com.pl/img/schock/greenwich_n-200/greenwichn200rystech.png</t>
  </si>
  <si>
    <t>http://www.schock.com.pl/img/schock/greenwich_n-200/greenwichn200magma.png,http://www.schock.com.pl/img/schock/greenwich_n-200/greenwichn200rystech.png</t>
  </si>
  <si>
    <t>http://www.schock.com.pl/img/schock/greenwich_n-200/greenwichn200stone.png,http://www.schock.com.pl/img/schock/greenwich_n-200/greenwichn200rystech.png</t>
  </si>
  <si>
    <t>http://www.schock.com.pl/img/schock/greenwich_n-200/greenwichn200silverstone.png,http://www.schock.com.pl/img/schock/greenwich_n-200/greenwichn200rystech.png</t>
  </si>
  <si>
    <t>2015-01-01</t>
  </si>
  <si>
    <t>kyoto-d100-bronze-linia-studio</t>
  </si>
  <si>
    <t>kyoto-d100-carbonium-linia-studio</t>
  </si>
  <si>
    <t>kyoto-d100-magma-linia-studio</t>
  </si>
  <si>
    <t>kyoto-d100-magnolia-linia-studio</t>
  </si>
  <si>
    <t>kyoto-d100-polaris-linia-studio</t>
  </si>
  <si>
    <t>kyoto-d100-puro-linia-studio</t>
  </si>
  <si>
    <t>kyoto-d100-stone-linia-studio</t>
  </si>
  <si>
    <t>kyoto-d100-silverstone-linia-studio</t>
  </si>
  <si>
    <t>kyoto-d150-bronze-linia-studio</t>
  </si>
  <si>
    <t>kyoto-d150-carbonium-linia-studio</t>
  </si>
  <si>
    <t>kyoto-d150-magma-linia-studio</t>
  </si>
  <si>
    <t>kyoto-d150-magnolia-linia-studio</t>
  </si>
  <si>
    <t>kyoto-d150-polaris-linia-studio</t>
  </si>
  <si>
    <t>kyoto-d150-puro-linia-studio</t>
  </si>
  <si>
    <t>kyoto-d150-stone-linia-studio</t>
  </si>
  <si>
    <t>kyoto-d150-silverstone-linia-studio</t>
  </si>
  <si>
    <t>mono-d100xsfb-bronze-linia-studio</t>
  </si>
  <si>
    <t>mono-d100xsfb-magma-linia-studio</t>
  </si>
  <si>
    <t>mono-d100xsfb-stone-linia-studio</t>
  </si>
  <si>
    <t>mono-d100xsfb-silverstone-linia-studio</t>
  </si>
  <si>
    <t>mono-d100fb-bronze-linia-studio</t>
  </si>
  <si>
    <t>mono-d100fb-magma-linia-studio</t>
  </si>
  <si>
    <t>mono-d100fb-stone-linia-studio</t>
  </si>
  <si>
    <t>mono-d100fb-silverstone-linia-studio</t>
  </si>
  <si>
    <t>mono-d100lfb-bronze-linia-studio</t>
  </si>
  <si>
    <t>mono-d100lfb-magma-linia-studio</t>
  </si>
  <si>
    <t>mono-d100lfb-stone-linia-studio</t>
  </si>
  <si>
    <t>mono-d100lfb-silverstone-linia-studio</t>
  </si>
  <si>
    <t>mono-n100fb-bronze-linia-studio</t>
  </si>
  <si>
    <t>mono-n100fb-magma-linia-studio</t>
  </si>
  <si>
    <t>mono-n100fb-stone-linia-studio</t>
  </si>
  <si>
    <t>mono-n100fb-silverstone-linia-studio</t>
  </si>
  <si>
    <t>prepstation-d150-bronze-linia-studio</t>
  </si>
  <si>
    <t>prepstation-d150-carbonium-linia-studio</t>
  </si>
  <si>
    <t>prepstation-d150-magnolia-linia-studio</t>
  </si>
  <si>
    <t>prepstation-d150-polaris-linia-studio</t>
  </si>
  <si>
    <t>prepstation-d150-puro-linia-studio</t>
  </si>
  <si>
    <t>prepstation-d150-stone-linia-studio</t>
  </si>
  <si>
    <t>prepstation-d150-rouge-linia-studio</t>
  </si>
  <si>
    <t>prepstation-d150-silverstone-linia-studio</t>
  </si>
  <si>
    <t>prepstation-d150fb-bronze-linia-studio</t>
  </si>
  <si>
    <t>prepstation-d150fb-magma-linia-studio</t>
  </si>
  <si>
    <t>prepstation-d150fb-stone-linia-studio</t>
  </si>
  <si>
    <t>prepstation-d150fb-silverstone-linia-studio</t>
  </si>
  <si>
    <t>signus-d100fb-bronze-linia-studio</t>
  </si>
  <si>
    <t>signus-d100fb-magma-linia-studio</t>
  </si>
  <si>
    <t>signus-d100fb-stone-linia-studio</t>
  </si>
  <si>
    <t>signus-d100fb-silverstone-linia-studio</t>
  </si>
  <si>
    <t>signus-d100lfb-bronze-linia-studio</t>
  </si>
  <si>
    <t>signus-d100lfb-magma-linia-studio</t>
  </si>
  <si>
    <t>signus-d100lfb-stone-linia-studio</t>
  </si>
  <si>
    <t>signus-d100lfb-silverstone-linia-studio</t>
  </si>
  <si>
    <t>signus-c150fb-bronze-linia-studio</t>
  </si>
  <si>
    <t>signus-c150fb-magma-linia-studio</t>
  </si>
  <si>
    <t>signus-c150fb-stone-linia-studio</t>
  </si>
  <si>
    <t>signus-c150fb-silverstone-linia-studio</t>
  </si>
  <si>
    <t>tia-d100l-bronze-linia-studio</t>
  </si>
  <si>
    <t>tia-d100l-carbonium-linia-studio</t>
  </si>
  <si>
    <t>tia-d100l-magma-linia-studio</t>
  </si>
  <si>
    <t>tia-d100l-magnolia-linia-studio</t>
  </si>
  <si>
    <t>tia-d100l-polaris-linia-studio</t>
  </si>
  <si>
    <t>tia-d100l-puro-linia-studio</t>
  </si>
  <si>
    <t>tia-d100l-stone-linia-studio</t>
  </si>
  <si>
    <t>tia-d100l-silverstone-linia-studio</t>
  </si>
  <si>
    <t>waterfall-d100fb-bronze-linia-studio</t>
  </si>
  <si>
    <t>waterfall-d100fb-magma-linia-studio</t>
  </si>
  <si>
    <t>waterfall-d100fb-stone-linia-studio</t>
  </si>
  <si>
    <t>waterfall-d100fb-silverstone-linia-studio</t>
  </si>
  <si>
    <t>waterfall-d150fb-bronze-linia-studio</t>
  </si>
  <si>
    <t>waterfall-d150fb-magma-linia-studio</t>
  </si>
  <si>
    <t>waterfall-d150fb-stone-linia-studio</t>
  </si>
  <si>
    <t>waterfall-d150fb-silverstone-linia-studio</t>
  </si>
  <si>
    <t>wembley-d100-bronze-linia-studio</t>
  </si>
  <si>
    <t>wembley-d100-magma-linia-studio</t>
  </si>
  <si>
    <t>wembley-d100-stone-linia-studio</t>
  </si>
  <si>
    <t>wembley-d100-silverstone-linia-studio</t>
  </si>
  <si>
    <t>wembley-d150-bronze-linia-studio</t>
  </si>
  <si>
    <t>wembley-d150-magma-linia-studio</t>
  </si>
  <si>
    <t>wembley-d150-stone-linia-studio</t>
  </si>
  <si>
    <t>wembley-d150-silverstone-linia-studio</t>
  </si>
  <si>
    <t>greenwich-n100s-bronze-linia-studio</t>
  </si>
  <si>
    <t>greenwich-n100s-carbonium-linia-studio</t>
  </si>
  <si>
    <t>greenwich-n100s-magma-linia-studio</t>
  </si>
  <si>
    <t>greenwich-n100s-magnolia-linia-studio</t>
  </si>
  <si>
    <t>greenwich-n100s-polaris-linia-studio</t>
  </si>
  <si>
    <t>greenwich-n100s-puro-linia-studio</t>
  </si>
  <si>
    <t>greenwich-n100s-stone-linia-studio</t>
  </si>
  <si>
    <t>greenwich-n100s-rouge-linia-studio</t>
  </si>
  <si>
    <t>greenwich-n100s-silverstone-linia-studio</t>
  </si>
  <si>
    <t>greenwich-n100-bronze-linia-studio</t>
  </si>
  <si>
    <t>greenwich-n100-carbonium-linia-studio</t>
  </si>
  <si>
    <t>greenwich-n100-magma-linia-studio</t>
  </si>
  <si>
    <t>greenwich-n100-magnolia-linia-studio</t>
  </si>
  <si>
    <t>greenwich-n100-polaris-linia-studio</t>
  </si>
  <si>
    <t>greenwich-n100-puro-linia-studio</t>
  </si>
  <si>
    <t>greenwich-n100-stone-linia-studio</t>
  </si>
  <si>
    <t>greenwich-n100-silverstone-linia-studio</t>
  </si>
  <si>
    <t>greenwich-n100fb-bronze-linia-studio</t>
  </si>
  <si>
    <t>greenwich-n100fb-magma-linia-studio</t>
  </si>
  <si>
    <t>greenwich-n100fb-stone-linia-studio</t>
  </si>
  <si>
    <t>greenwich-n100fb-silverstone-linia-studio</t>
  </si>
  <si>
    <t>greenwich-n100xl-bronze-linia-studio</t>
  </si>
  <si>
    <t>greenwich-n100xl-magma-linia-studio</t>
  </si>
  <si>
    <t>greenwich-n100xl-silverstone-linia-studio</t>
  </si>
  <si>
    <t>greenwich-n100l-bronze-linia-studio</t>
  </si>
  <si>
    <t>greenwich-n100l-carbonium-linia-studio</t>
  </si>
  <si>
    <t>greenwich-n100l-magma-linia-studio</t>
  </si>
  <si>
    <t>greenwich-n100l-magnolia-linia-studio</t>
  </si>
  <si>
    <t>greenwich-n100l-polaris-linia-studio</t>
  </si>
  <si>
    <t>greenwich-n100l-puro-linia-studio</t>
  </si>
  <si>
    <t>greenwich-n100l-stone-linia-studio</t>
  </si>
  <si>
    <t>greenwich-n100l-silverstone-linia-studio</t>
  </si>
  <si>
    <t>greenwich-n100lfb-bronze-linia-studio</t>
  </si>
  <si>
    <t>greenwich-n100lfb-magma-linia-studio</t>
  </si>
  <si>
    <t>greenwich-n100lfb-stone-linia-studio</t>
  </si>
  <si>
    <t>greenwich-n100lfb-silverstone-linia-studio</t>
  </si>
  <si>
    <t>greenwich-n200-bronze-linia-studio</t>
  </si>
  <si>
    <t>greenwich-n200-magma-linia-studio</t>
  </si>
  <si>
    <t>greenwich-n200-stone-linia-studio</t>
  </si>
  <si>
    <t>greenwich-n200-silverstone-linia-studio</t>
  </si>
  <si>
    <t>Linia Studio</t>
  </si>
  <si>
    <t>schock-linia-studio</t>
  </si>
  <si>
    <t>2,14,15,18,37</t>
  </si>
  <si>
    <t>soho-n150-bronze</t>
  </si>
  <si>
    <t>soho-n150-silverstone</t>
  </si>
  <si>
    <t>soho-n150-stone</t>
  </si>
  <si>
    <t>2020-06-20</t>
  </si>
  <si>
    <t>CRISTALITE</t>
  </si>
  <si>
    <t>largo-m100-magnolia</t>
  </si>
  <si>
    <t>largo-m100-polaris</t>
  </si>
  <si>
    <t>largo-m100-magma</t>
  </si>
  <si>
    <t>prepstation-d150u-bronze-linia-studio</t>
  </si>
  <si>
    <t>prepstation-d150u-carbonium-linia-studio</t>
  </si>
  <si>
    <t>prepstation-d150u-magma-linia-studio</t>
  </si>
  <si>
    <t>prepstation-d150u-magnolia-linia-studio</t>
  </si>
  <si>
    <t>prepstation-d150u-polaris-linia-studio</t>
  </si>
  <si>
    <t>prepstation-d150u-puro-linia-studio</t>
  </si>
  <si>
    <t>prepstation-d150u-rouge-linia-studio</t>
  </si>
  <si>
    <t>prepstation-d150u-silverstone-linia-studio</t>
  </si>
  <si>
    <t>prepstation-d150u-stone-linia-studio</t>
  </si>
  <si>
    <t>http://www.schock.com.pl/img/schock/greenwich_n-100/greenwichn100bronze.png,http://www.schock.com.pl/img/schock/greenwich_n-100/greenwichn100rystech.png</t>
  </si>
  <si>
    <t>http://www.schock.com.pl/img/schock/greenwich_n-100/greenwichn100carbonium.png,http://www.schock.com.pl/img/schock/greenwich_n-100/greenwichn100rystech.png</t>
  </si>
  <si>
    <t>http://www.schock.com.pl/img/schock/greenwich_n-100/greenwichn100magma.png,http://www.schock.com.pl/img/schock/greenwich_n-100/greenwichn100rystech.png</t>
  </si>
  <si>
    <t>http://www.schock.com.pl/img/schock/greenwich_n-100/greenwichn100magnolia.png,http://www.schock.com.pl/img/schock/greenwich_n-100/greenwichn100rystech.png</t>
  </si>
  <si>
    <t>http://www.schock.com.pl/img/schock/greenwich_n-100/greenwichn100polaris.png,http://www.schock.com.pl/img/schock/greenwich_n-100/greenwichn100rystech.png</t>
  </si>
  <si>
    <t>http://www.schock.com.pl/img/schock/greenwich_n-100/greenwichn100puro.png,http://www.schock.com.pl/img/schock/greenwich_n-100/greenwichn100rystech.png</t>
  </si>
  <si>
    <t>http://www.schock.com.pl/img/schock/greenwich_n-100/greenwichn100stone.png,http://www.schock.com.pl/img/schock/greenwich_n-100/greenwichn100rystech.png</t>
  </si>
  <si>
    <t>http://www.schock.com.pl/img/schock/greenwich_n-100/greenwichn100silverstone.png,http://www.schock.com.pl/img/schock/greenwich_n-100/greenwichn100rystech.png</t>
  </si>
  <si>
    <t>http://www.schock.com.pl/img/schock/greenwich_n-100s/greenwichn100sbronze.png,http://www.schock.com.pl/img/schock/greenwich_n-100s/greenwichn100srystech.png</t>
  </si>
  <si>
    <t>http://www.schock.com.pl/img/schock/greenwich_n-100s/greenwichn100scarbonium.png,http://www.schock.com.pl/img/schock/greenwich_n-100s/greenwichn100srystech.png</t>
  </si>
  <si>
    <t>http://www.schock.com.pl/img/schock/greenwich_n-100s/greenwichn100smagma.png,http://www.schock.com.pl/img/schock/greenwich_n-100s/greenwichn100srystech.png</t>
  </si>
  <si>
    <t>http://www.schock.com.pl/img/schock/greenwich_n-100s/greenwichn100smagnolia.png,http://www.schock.com.pl/img/schock/greenwich_n-100s/greenwichn100srystech.png</t>
  </si>
  <si>
    <t>http://www.schock.com.pl/img/schock/greenwich_n-100s/greenwichn100spolaris.png,http://www.schock.com.pl/img/schock/greenwich_n-100s/greenwichn100srystech.png</t>
  </si>
  <si>
    <t>http://www.schock.com.pl/img/schock/greenwich_n-100s/greenwichn100spuro.png,http://www.schock.com.pl/img/schock/greenwich_n-100s/greenwichn100srystech.png</t>
  </si>
  <si>
    <t>http://www.schock.com.pl/img/schock/greenwich_n-100s/greenwichn100sstone.png,http://www.schock.com.pl/img/schock/greenwich_n-100s/greenwichn100srystech.png</t>
  </si>
  <si>
    <t>http://www.schock.com.pl/img/schock/greenwich_n-100s/greenwichn100srouge.png,http://www.schock.com.pl/img/schock/greenwich_n-100s/greenwichn100srystech.png</t>
  </si>
  <si>
    <t>http://www.schock.com.pl/img/schock/greenwich_n-100s/greenwichn100ssilverstone.png,http://www.schock.com.pl/img/schock/greenwich_n-100s/greenwichn100srystech.png</t>
  </si>
  <si>
    <t>http://www.schock.com.pl/img/schock/greenwich_n-100s/greenwichn100smillennialpearl.png,http://www.schock.com.pl/img/schock/greenwich_n-100s/greenwichn100srystech.png</t>
  </si>
  <si>
    <t>http://www.schock.com.pl/img/schock/greenwich_n-100s/greenwichn100smillennialcliff.png,http://www.schock.com.pl/img/schock/greenwich_n-100s/greenwichn100srystech.png</t>
  </si>
  <si>
    <t>http://www.schock.com.pl/img/schock/greenwich_n-100s/greenwichn100smillennialdive.png,http://www.schock.com.pl/img/schock/greenwich_n-100s/greenwichn100srystech.png</t>
  </si>
  <si>
    <t>BATERIE</t>
  </si>
  <si>
    <t>tia-d100-bronze-linia-studio</t>
  </si>
  <si>
    <t>tia-d100-carbonium-linia-studio</t>
  </si>
  <si>
    <t>tia-d100-magma-linia-studio</t>
  </si>
  <si>
    <t>tia-d100-magnolia-linia-studio</t>
  </si>
  <si>
    <t>tia-d100-polaris-linia-studio</t>
  </si>
  <si>
    <t>tia-d100-puro-linia-studio</t>
  </si>
  <si>
    <t>tia-d100-stone-linia-studio</t>
  </si>
  <si>
    <t>tia-d100-silverstone-linia-studio</t>
  </si>
  <si>
    <t>2021-02-01</t>
  </si>
  <si>
    <t>wembley-d100l-bronze-linia-studio</t>
  </si>
  <si>
    <t>wembley-d100l-magma-linia-studio</t>
  </si>
  <si>
    <t>wembley-d100l-stone-linia-studio</t>
  </si>
  <si>
    <t>wembley-d100l-silverstone-linia-studio</t>
  </si>
  <si>
    <t>https://www.schock.com.pl/img/schock/mono_d-100s/monod100sbronze.png,https://www.schock.com.pl/img/schock/mono_d-100s/monod100srystech.jpg,https://www.schock.com.pl/img/schock/aranzacje/mond100s_0021280x1280.png,https://www.schock.com.pl/img/schock/aranzacje/mond100s_0041280x1280.png</t>
  </si>
  <si>
    <t>https://www.schock.com.pl/img/schock/mono_d-100s/monod100scarbonium.png,https://www.schock.com.pl/img/schock/mono_d-100s/monod100srystech.jpg,https://www.schock.com.pl/img/schock/aranzacje/mond100s_0021280x1280.png,https://www.schock.com.pl/img/schock/aranzacje/mond100s_0041280x1280.png</t>
  </si>
  <si>
    <t>https://www.schock.com.pl/img/schock/mono_d-100s/monod100smagma.png,https://www.schock.com.pl/img/schock/mono_d-100s/monod100srystech.jpg,https://www.schock.com.pl/img/schock/aranzacje/mond100s_0021280x1280.png,https://www.schock.com.pl/img/schock/aranzacje/mond100s_0041280x1280.png</t>
  </si>
  <si>
    <t>https://www.schock.com.pl/img/schock/mono_d-100s/monod100smagnolia.png,https://www.schock.com.pl/img/schock/mono_d-100s/monod100srystech.jpg,https://www.schock.com.pl/img/schock/aranzacje/mond100s_0021280x1280.png,https://www.schock.com.pl/img/schock/aranzacje/mond100s_0041280x1280.png</t>
  </si>
  <si>
    <t>https://www.schock.com.pl/img/schock/mono_d-100s/monod100spolaris.png,https://www.schock.com.pl/img/schock/mono_d-100s/monod100srystech.jpg,https://www.schock.com.pl/img/schock/aranzacje/mond100s_0021280x1280.png,https://www.schock.com.pl/img/schock/aranzacje/mond100s_0041280x1280.png</t>
  </si>
  <si>
    <t>https://www.schock.com.pl/img/schock/mono_d-100s/monod100spuro.png,https://www.schock.com.pl/img/schock/mono_d-100s/monod100srystech.jpg,https://www.schock.com.pl/img/schock/aranzacje/mond100s_0021280x1280.png,https://www.schock.com.pl/img/schock/aranzacje/mond100s_0041280x1280.png</t>
  </si>
  <si>
    <t>https://www.schock.com.pl/img/schock/mono_d-100s/monod100sstone.png,https://www.schock.com.pl/img/schock/mono_d-100s/monod100srystech.jpg,https://www.schock.com.pl/img/schock/aranzacje/mond100s_0021280x1280.png,https://www.schock.com.pl/img/schock/aranzacje/mond100s_0041280x1280.png</t>
  </si>
  <si>
    <t>https://www.schock.com.pl/img/schock/mono_d-100s/monod100srouge.png,https://www.schock.com.pl/img/schock/mono_d-100s/monod100srystech.jpg,https://www.schock.com.pl/img/schock/aranzacje/mond100s_0021280x1280.png,https://www.schock.com.pl/img/schock/aranzacje/mond100s_0041280x1280.png</t>
  </si>
  <si>
    <t>https://www.schock.com.pl/img/schock/mono_d-100s/monod100ssilverstone.png,https://www.schock.com.pl/img/schock/mono_d-100s/monod100srystech.jpg,https://www.schock.com.pl/img/schock/aranzacje/mond100s_0021280x1280.png,https://www.schock.com.pl/img/schock/aranzacje/mond100s_0041280x1280.png</t>
  </si>
  <si>
    <t>http://www.schock.com.pl/img/schock/mono_n-100s/monon100sbronze.png,http://www.schock.com.pl/img/schock/mono_n-100s/monon100srystech.jpg,https://www.schock.com.pl/img/schock/aranzacje/monn100s_2091280x1280.png,https://www.schock.com.pl/img/schock/aranzacje/monn100s_2851280x1280.png</t>
  </si>
  <si>
    <t>http://www.schock.com.pl/img/schock/mono_n-100s/monon100scarbonium.png,http://www.schock.com.pl/img/schock/mono_n-100s/monon100srystech.jpg,https://www.schock.com.pl/img/schock/aranzacje/monn100s_2091280x1280.png,https://www.schock.com.pl/img/schock/aranzacje/monn100s_2851280x1280.png</t>
  </si>
  <si>
    <t>http://www.schock.com.pl/img/schock/mono_n-100s/monon100smagma.png,http://www.schock.com.pl/img/schock/mono_n-100s/monon100srystech.jpg,https://www.schock.com.pl/img/schock/aranzacje/monn100s_2091280x1280.png,https://www.schock.com.pl/img/schock/aranzacje/monn100s_2851280x1280.png</t>
  </si>
  <si>
    <t>http://www.schock.com.pl/img/schock/mono_n-100s/monon100smagnolia.png,http://www.schock.com.pl/img/schock/mono_n-100s/monon100srystech.jpg,https://www.schock.com.pl/img/schock/aranzacje/monn100s_2091280x1280.png,https://www.schock.com.pl/img/schock/aranzacje/monn100s_2851280x1280.png</t>
  </si>
  <si>
    <t>http://www.schock.com.pl/img/schock/mono_n-100s/monon100spolaris.png,http://www.schock.com.pl/img/schock/mono_n-100s/monon100srystech.jpg,https://www.schock.com.pl/img/schock/aranzacje/monn100s_2091280x1280.png,https://www.schock.com.pl/img/schock/aranzacje/monn100s_2851280x1280.png</t>
  </si>
  <si>
    <t>http://www.schock.com.pl/img/schock/mono_n-100s/monon100spuro.png,http://www.schock.com.pl/img/schock/mono_n-100s/monon100srystech.jpg,https://www.schock.com.pl/img/schock/aranzacje/monn100s_2091280x1280.png,https://www.schock.com.pl/img/schock/aranzacje/monn100s_2851280x1280.png</t>
  </si>
  <si>
    <t>http://www.schock.com.pl/img/schock/mono_n-100s/monon100sstone.png,http://www.schock.com.pl/img/schock/mono_n-100s/monon100srystech.jpg,https://www.schock.com.pl/img/schock/aranzacje/monn100s_2091280x1280.png,https://www.schock.com.pl/img/schock/aranzacje/monn100s_2851280x1280.png</t>
  </si>
  <si>
    <t>http://www.schock.com.pl/img/schock/mono_n-100s/monon100srouge.png,http://www.schock.com.pl/img/schock/mono_n-100s/monon100srystech.jpg,https://www.schock.com.pl/img/schock/aranzacje/monn100s_2091280x1280.png,https://www.schock.com.pl/img/schock/aranzacje/monn100s_2851280x1280.png</t>
  </si>
  <si>
    <t>http://www.schock.com.pl/img/schock/mono_n-100s/monon100ssilverstone.png,http://www.schock.com.pl/img/schock/mono_n-100s/monon100srystech.jpg,https://www.schock.com.pl/img/schock/aranzacje/monn100s_2091280x1280.png,https://www.schock.com.pl/img/schock/aranzacje/monn100s_2851280x1280.png</t>
  </si>
  <si>
    <t>wembley-d100l-day-linia-studio</t>
  </si>
  <si>
    <t>wembley-d100l-night-linia-studio</t>
  </si>
  <si>
    <t>kallio-m175-day</t>
  </si>
  <si>
    <t>kallio-m175-night</t>
  </si>
  <si>
    <t>http://www.schock.com.pl/img/schock/kallio_m-175/kalliom175night.png,http://www.schock.com.pl/img/schock/kallio_m-175/kalliom175rystech.png</t>
  </si>
  <si>
    <t>http://www.schock.com.pl/img/schock/greenwich_n-100l/greenwichn100lbronze.png,http://www.schock.com.pl/img/schock/greenwich_n-100l/greenwichn100lrystech.png,https://www.schock.com.pl/img/schock/aranzacje/gren100l_3515_web1280x1280.png,https://www.schock.com.pl/img/schock/aranzacje/gren100l_3476_web1280x1280.png,https://www.schock.com.pl/img/schock/aranzacje/greenwitch_dion.png</t>
  </si>
  <si>
    <t>http://www.schock.com.pl/img/schock/greenwich_n-100l/greenwichn100lcarbonium.png,http://www.schock.com.pl/img/schock/greenwich_n-100l/greenwichn100lrystech.png,https://www.schock.com.pl/img/schock/aranzacje/gren100l_3515_web1280x1280.png,https://www.schock.com.pl/img/schock/aranzacje/gren100l_3476_web1280x1280.png,https://www.schock.com.pl/img/schock/aranzacje/greenwitch_dion.png</t>
  </si>
  <si>
    <t>http://www.schock.com.pl/img/schock/greenwich_n-100l/greenwichn100lmagma.png,http://www.schock.com.pl/img/schock/greenwich_n-100l/greenwichn100lrystech.png,https://www.schock.com.pl/img/schock/aranzacje/gren100l_3515_web1280x1280.png,https://www.schock.com.pl/img/schock/aranzacje/gren100l_3476_web1280x1280.png,https://www.schock.com.pl/img/schock/aranzacje/greenwitch_dion.png</t>
  </si>
  <si>
    <t>http://www.schock.com.pl/img/schock/greenwich_n-100l/greenwichn100lmagnolia.png,http://www.schock.com.pl/img/schock/greenwich_n-100l/greenwichn100lrystech.png,https://www.schock.com.pl/img/schock/aranzacje/gren100l_3515_web1280x1280.png,https://www.schock.com.pl/img/schock/aranzacje/gren100l_3476_web1280x1280.png,https://www.schock.com.pl/img/schock/aranzacje/greenwitch_dion.png</t>
  </si>
  <si>
    <t>http://www.schock.com.pl/img/schock/greenwich_n-100l/greenwichn100lpolaris.png,http://www.schock.com.pl/img/schock/greenwich_n-100l/greenwichn100lrystech.png,https://www.schock.com.pl/img/schock/aranzacje/gren100l_3515_web1280x1280.png,https://www.schock.com.pl/img/schock/aranzacje/gren100l_3476_web1280x1280.png,https://www.schock.com.pl/img/schock/aranzacje/greenwitch_dion.png</t>
  </si>
  <si>
    <t>http://www.schock.com.pl/img/schock/greenwich_n-100l/greenwichn100lpuro.png,http://www.schock.com.pl/img/schock/greenwich_n-100l/greenwichn100lrystech.png,https://www.schock.com.pl/img/schock/aranzacje/gren100l_3515_web1280x1280.png,https://www.schock.com.pl/img/schock/aranzacje/gren100l_3476_web1280x1280.png,https://www.schock.com.pl/img/schock/aranzacje/greenwitch_dion.png</t>
  </si>
  <si>
    <t>http://www.schock.com.pl/img/schock/greenwich_n-100l/greenwichn100lstone.png,http://www.schock.com.pl/img/schock/greenwich_n-100l/greenwichn100lrystech.png,https://www.schock.com.pl/img/schock/aranzacje/gren100l_3515_web1280x1280.png,https://www.schock.com.pl/img/schock/aranzacje/gren100l_3476_web1280x1280.png,https://www.schock.com.pl/img/schock/aranzacje/greenwitch_dion.png</t>
  </si>
  <si>
    <t>http://www.schock.com.pl/img/schock/greenwich_n-100l/greenwichn100lsilverstone.png,http://www.schock.com.pl/img/schock/greenwich_n-100l/greenwichn100lrystech.png,https://www.schock.com.pl/img/schock/aranzacje/gren100l_3515_web1280x1280.png,https://www.schock.com.pl/img/schock/aranzacje/gren100l_3476_web1280x1280.png,https://www.schock.com.pl/img/schock/aranzacje/greenwitch_dion.png</t>
  </si>
  <si>
    <t>http://www.schock.com.pl/img/schock/kyoto_d-150/kyotod150bronze.png,http://www.schock.com.pl/img/schock/kyoto_d-150/kyotod150rystech.jpg,https://www.schock.com.pl/img/schock/aranzacje/kyod150_0671280x1280.png,https://www.schock.com.pl/img/schock/aranzacje/kyod150_1111280x1280.png,https://www.schock.com.pl/img/schock/aranzacje/kyod150_1791280x1280.png</t>
  </si>
  <si>
    <t>http://www.schock.com.pl/img/schock/kyoto_d-150/kyotod150carbonium.png,http://www.schock.com.pl/img/schock/kyoto_d-150/kyotod150rystech.jpg,https://www.schock.com.pl/img/schock/aranzacje/kyod150_0671280x1280.png,https://www.schock.com.pl/img/schock/aranzacje/kyod150_1111280x1280.png,https://www.schock.com.pl/img/schock/aranzacje/kyod150_1791280x1280.png</t>
  </si>
  <si>
    <t>http://www.schock.com.pl/img/schock/kyoto_d-150/kyotod150magma.png,http://www.schock.com.pl/img/schock/kyoto_d-150/kyotod150rystech.jpg,https://www.schock.com.pl/img/schock/aranzacje/kyod150_0671280x1280.png,https://www.schock.com.pl/img/schock/aranzacje/kyod150_1111280x1280.png,https://www.schock.com.pl/img/schock/aranzacje/kyod150_1791280x1280.png</t>
  </si>
  <si>
    <t>http://www.schock.com.pl/img/schock/kyoto_d-150/kyotod150magnolia.png,http://www.schock.com.pl/img/schock/kyoto_d-150/kyotod150rystech.jpg,https://www.schock.com.pl/img/schock/aranzacje/kyod150_0671280x1280.png,https://www.schock.com.pl/img/schock/aranzacje/kyod150_1111280x1280.png,https://www.schock.com.pl/img/schock/aranzacje/kyod150_1791280x1280.png</t>
  </si>
  <si>
    <t>http://www.schock.com.pl/img/schock/kyoto_d-150/kyotod150polaris.png,http://www.schock.com.pl/img/schock/kyoto_d-150/kyotod150rystech.jpg,https://www.schock.com.pl/img/schock/aranzacje/kyod150_0671280x1280.png,https://www.schock.com.pl/img/schock/aranzacje/kyod150_1111280x1280.png,https://www.schock.com.pl/img/schock/aranzacje/kyod150_1791280x1280.png</t>
  </si>
  <si>
    <t>http://www.schock.com.pl/img/schock/kyoto_d-150/kyotod150puro.png,http://www.schock.com.pl/img/schock/kyoto_d-150/kyotod150rystech.jpg,https://www.schock.com.pl/img/schock/aranzacje/kyod150_0671280x1280.png,https://www.schock.com.pl/img/schock/aranzacje/kyod150_1111280x1280.png,https://www.schock.com.pl/img/schock/aranzacje/kyod150_1791280x1280.png</t>
  </si>
  <si>
    <t>http://www.schock.com.pl/img/schock/kyoto_d-150/kyotod150stone.png,http://www.schock.com.pl/img/schock/kyoto_d-150/kyotod150rystech.jpg,https://www.schock.com.pl/img/schock/aranzacje/kyod150_0671280x1280.png,https://www.schock.com.pl/img/schock/aranzacje/kyod150_1111280x1280.png,https://www.schock.com.pl/img/schock/aranzacje/kyod150_1791280x1280.png</t>
  </si>
  <si>
    <t>http://www.schock.com.pl/img/schock/kyoto_d-150/kyotod150silverstone.png,http://www.schock.com.pl/img/schock/kyoto_d-150/kyotod150rystech.jpg,https://www.schock.com.pl/img/schock/aranzacje/kyod150_0671280x1280.png,https://www.schock.com.pl/img/schock/aranzacje/kyod150_1111280x1280.png,https://www.schock.com.pl/img/schock/aranzacje/kyod150_1791280x1280.png</t>
  </si>
  <si>
    <t>http://www.schock.com.pl/img/schock/kyoto_d-100/kyotod100bronze.png,http://www.schock.com.pl/img/schock/kyoto_d-100/kyotod100rystech.jpg,https://www.schock.com.pl/img/schock/aranzacje/kyod100_12500x2500.png,https://www.schock.com.pl/img/schock/aranzacje/kyod100_1562500x2500.png,https://www.schock.com.pl/img/schock/aranzacje/kyod100_1782500x2500.png</t>
  </si>
  <si>
    <t>http://www.schock.com.pl/img/schock/kyoto_d-100/kyotod100carbonium.png,http://www.schock.com.pl/img/schock/kyoto_d-100/kyotod100rystech.jpg,https://www.schock.com.pl/img/schock/aranzacje/kyod100_12500x2500.png,https://www.schock.com.pl/img/schock/aranzacje/kyod100_1562500x2500.png,https://www.schock.com.pl/img/schock/aranzacje/kyod100_1782500x2500.png</t>
  </si>
  <si>
    <t>http://www.schock.com.pl/img/schock/kyoto_d-100/kyotod100magma.png,http://www.schock.com.pl/img/schock/kyoto_d-100/kyotod100rystech.jpg,https://www.schock.com.pl/img/schock/aranzacje/kyod100_12500x2500.png,https://www.schock.com.pl/img/schock/aranzacje/kyod100_1562500x2500.png,https://www.schock.com.pl/img/schock/aranzacje/kyod100_1782500x2500.png</t>
  </si>
  <si>
    <t>http://www.schock.com.pl/img/schock/kyoto_d-100/kyotod100magnolia.png,http://www.schock.com.pl/img/schock/kyoto_d-100/kyotod100rystech.jpg,https://www.schock.com.pl/img/schock/aranzacje/kyod100_12500x2500.png,https://www.schock.com.pl/img/schock/aranzacje/kyod100_1562500x2500.png,https://www.schock.com.pl/img/schock/aranzacje/kyod100_1782500x2500.png</t>
  </si>
  <si>
    <t>http://www.schock.com.pl/img/schock/kyoto_d-100/kyotod100polaris.png,http://www.schock.com.pl/img/schock/kyoto_d-100/kyotod100rystech.jpg,https://www.schock.com.pl/img/schock/aranzacje/kyod100_12500x2500.png,https://www.schock.com.pl/img/schock/aranzacje/kyod100_1562500x2500.png,https://www.schock.com.pl/img/schock/aranzacje/kyod100_1782500x2500.png</t>
  </si>
  <si>
    <t>http://www.schock.com.pl/img/schock/kyoto_d-100/kyotod100puro.png,http://www.schock.com.pl/img/schock/kyoto_d-100/kyotod100rystech.jpg,https://www.schock.com.pl/img/schock/aranzacje/kyod100_12500x2500.png,https://www.schock.com.pl/img/schock/aranzacje/kyod100_1562500x2500.png,https://www.schock.com.pl/img/schock/aranzacje/kyod100_1782500x2500.png</t>
  </si>
  <si>
    <t>http://www.schock.com.pl/img/schock/kyoto_d-100/kyotod100stone.png,http://www.schock.com.pl/img/schock/kyoto_d-100/kyotod100rystech.jpg,https://www.schock.com.pl/img/schock/aranzacje/kyod100_12500x2500.png,https://www.schock.com.pl/img/schock/aranzacje/kyod100_1562500x2500.png,https://www.schock.com.pl/img/schock/aranzacje/kyod100_1782500x2500.png</t>
  </si>
  <si>
    <t>http://www.schock.com.pl/img/schock/kyoto_d-100/kyotod100silverstone.png,http://www.schock.com.pl/img/schock/kyoto_d-100/kyotod100rystech.jpg,https://www.schock.com.pl/img/schock/aranzacje/kyod100_12500x2500.png,https://www.schock.com.pl/img/schock/aranzacje/kyod100_1562500x2500.png,https://www.schock.com.pl/img/schock/aranzacje/kyod100_1782500x2500.png</t>
  </si>
  <si>
    <t>http://www.schock.com.pl/img/schock/lotus_d-100/lotusd100bronze.png,http://www.schock.com.pl/img/schock/lotus_d-100/lotusd100rystech.jpg,https://www.schock.com.pl/img/schock/aranzacje/lotd100_083.png,https://www.schock.com.pl/img/schock/aranzacje/lotd100_091.png</t>
  </si>
  <si>
    <t>http://www.schock.com.pl/img/schock/lotus_d-100/lotusd100carbonium.png,http://www.schock.com.pl/img/schock/lotus_d-100/lotusd100rystech.jpg,https://www.schock.com.pl/img/schock/aranzacje/lotd100_083.png,https://www.schock.com.pl/img/schock/aranzacje/lotd100_091.png</t>
  </si>
  <si>
    <t>http://www.schock.com.pl/img/schock/lotus_d-100/lotusd100magma.png,http://www.schock.com.pl/img/schock/lotus_d-100/lotusd100rystech.jpg,https://www.schock.com.pl/img/schock/aranzacje/lotd100_083.png,https://www.schock.com.pl/img/schock/aranzacje/lotd100_091.png</t>
  </si>
  <si>
    <t>http://www.schock.com.pl/img/schock/lotus_d-100/lotusd100magnolia.png,http://www.schock.com.pl/img/schock/lotus_d-100/lotusd100rystech.jpg,https://www.schock.com.pl/img/schock/aranzacje/lotd100_083.png,https://www.schock.com.pl/img/schock/aranzacje/lotd100_091.png</t>
  </si>
  <si>
    <t>http://www.schock.com.pl/img/schock/lotus_d-100/lotusd100polaris.png,http://www.schock.com.pl/img/schock/lotus_d-100/lotusd100rystech.jpg,https://www.schock.com.pl/img/schock/aranzacje/lotd100_083.png,https://www.schock.com.pl/img/schock/aranzacje/lotd100_091.png</t>
  </si>
  <si>
    <t>http://www.schock.com.pl/img/schock/lotus_d-100/lotusd100puro.png,http://www.schock.com.pl/img/schock/lotus_d-100/lotusd100rystech.jpg,https://www.schock.com.pl/img/schock/aranzacje/lotd100_083.png,https://www.schock.com.pl/img/schock/aranzacje/lotd100_091.png</t>
  </si>
  <si>
    <t>http://www.schock.com.pl/img/schock/lotus_d-100/lotusd100stone.png,http://www.schock.com.pl/img/schock/lotus_d-100/lotusd100rystech.jpg,https://www.schock.com.pl/img/schock/aranzacje/lotd100_083.png,https://www.schock.com.pl/img/schock/aranzacje/lotd100_091.png</t>
  </si>
  <si>
    <t>http://www.schock.com.pl/img/schock/lotus_d-100/lotusd100silverstone.png,http://www.schock.com.pl/img/schock/lotus_d-100/lotusd100rystech.jpg,https://www.schock.com.pl/img/schock/aranzacje/lotd100_083.png,https://www.schock.com.pl/img/schock/aranzacje/lotd100_091.png</t>
  </si>
  <si>
    <t>http://www.schock.com.pl/img/schock/mono_n-100/monon100bronze.png,http://www.schock.com.pl/img/schock/mono_n-100/monon100rystech.jpg,https://www.schock.com.pl/img/schock/aranzacje/monn100_37741280x1280.png,https://www.schock.com.pl/img/schock/aranzacje/monn100_37851280x1280.png</t>
  </si>
  <si>
    <t>http://www.schock.com.pl/img/schock/mono_n-100/monon100carbonium.png,http://www.schock.com.pl/img/schock/mono_n-100/monon100rystech.jpg,https://www.schock.com.pl/img/schock/aranzacje/monn100_37741280x1280.png,https://www.schock.com.pl/img/schock/aranzacje/monn100_37851280x1280.png</t>
  </si>
  <si>
    <t>http://www.schock.com.pl/img/schock/mono_n-100/monon100magma.png,http://www.schock.com.pl/img/schock/mono_n-100/monon100rystech.jpg,https://www.schock.com.pl/img/schock/aranzacje/monn100_37741280x1280.png,https://www.schock.com.pl/img/schock/aranzacje/monn100_37851280x1280.png</t>
  </si>
  <si>
    <t>http://www.schock.com.pl/img/schock/mono_n-100/monon100magnolia.png,http://www.schock.com.pl/img/schock/mono_n-100/monon100rystech.jpg,https://www.schock.com.pl/img/schock/aranzacje/monn100_37741280x1280.png,https://www.schock.com.pl/img/schock/aranzacje/monn100_37851280x1280.png</t>
  </si>
  <si>
    <t>http://www.schock.com.pl/img/schock/mono_n-100/monon100polaris.png,http://www.schock.com.pl/img/schock/mono_n-100/monon100rystech.jpg,https://www.schock.com.pl/img/schock/aranzacje/monn100_37741280x1280.png,https://www.schock.com.pl/img/schock/aranzacje/monn100_37851280x1280.png</t>
  </si>
  <si>
    <t>http://www.schock.com.pl/img/schock/mono_n-100/monon100puro.png,http://www.schock.com.pl/img/schock/mono_n-100/monon100rystech.jpg,https://www.schock.com.pl/img/schock/aranzacje/monn100_37741280x1280.png,https://www.schock.com.pl/img/schock/aranzacje/monn100_37851280x1280.png</t>
  </si>
  <si>
    <t>http://www.schock.com.pl/img/schock/mono_n-100/monon100stone.png,http://www.schock.com.pl/img/schock/mono_n-100/monon100rystech.jpg,https://www.schock.com.pl/img/schock/aranzacje/monn100_37741280x1280.png,https://www.schock.com.pl/img/schock/aranzacje/monn100_37851280x1280.png</t>
  </si>
  <si>
    <t>http://www.schock.com.pl/img/schock/mono_n-100/monon100rouge.png,http://www.schock.com.pl/img/schock/mono_n-100/monon100rystech.jpg,https://www.schock.com.pl/img/schock/aranzacje/monn100_37741280x1280.png,https://www.schock.com.pl/img/schock/aranzacje/monn100_37851280x1280.png</t>
  </si>
  <si>
    <t>http://www.schock.com.pl/img/schock/mono_n-100/monon100silverstone.png,http://www.schock.com.pl/img/schock/mono_n-100/monon100rystech.jpg,https://www.schock.com.pl/img/schock/aranzacje/monn100_37741280x1280.png,https://www.schock.com.pl/img/schock/aranzacje/monn100_37851280x1280.png</t>
  </si>
  <si>
    <t>http://www.schock.com.pl/img/schock/prepstation_d-150/prepstationd150bronze.png,http://www.schock.com.pl/img/schock/prepstation_d-150/prepstationd150rystech.jpg,https://www.schock.com.pl/img/schock/aranzacje/prpd150_078.png,https://www.schock.com.pl/img/schock/aranzacje/prpd150_0942500x2500.png,https://www.schock.com.pl/img/schock/aranzacje/prpd150_1152500x2500.png</t>
  </si>
  <si>
    <t>http://www.schock.com.pl/img/schock/prepstation_d-150/prepstationd150carbonium.png,http://www.schock.com.pl/img/schock/prepstation_d-150/prepstationd150rystech.jpg,https://www.schock.com.pl/img/schock/aranzacje/prpd150_078.png,https://www.schock.com.pl/img/schock/aranzacje/prpd150_0942500x2500.png,https://www.schock.com.pl/img/schock/aranzacje/prpd150_1152500x2500.png</t>
  </si>
  <si>
    <t>http://www.schock.com.pl/img/schock/prepstation_d-150/prepstationd150magma.png,http://www.schock.com.pl/img/schock/prepstation_d-150/prepstationd150rystech.jpg,https://www.schock.com.pl/img/schock/aranzacje/prpd150_078.png,https://www.schock.com.pl/img/schock/aranzacje/prpd150_0942500x2500.png,https://www.schock.com.pl/img/schock/aranzacje/prpd150_1152500x2500.png</t>
  </si>
  <si>
    <t>http://www.schock.com.pl/img/schock/prepstation_d-150/prepstationd150magnolia.png,http://www.schock.com.pl/img/schock/prepstation_d-150/prepstationd150rystech.jpg,https://www.schock.com.pl/img/schock/aranzacje/prpd150_078.png,https://www.schock.com.pl/img/schock/aranzacje/prpd150_0942500x2500.png,https://www.schock.com.pl/img/schock/aranzacje/prpd150_1152500x2500.png</t>
  </si>
  <si>
    <t>http://www.schock.com.pl/img/schock/prepstation_d-150/prepstationd150polaris.png,http://www.schock.com.pl/img/schock/prepstation_d-150/prepstationd150rystech.jpg,https://www.schock.com.pl/img/schock/aranzacje/prpd150_078.png,https://www.schock.com.pl/img/schock/aranzacje/prpd150_0942500x2500.png,https://www.schock.com.pl/img/schock/aranzacje/prpd150_1152500x2500.png</t>
  </si>
  <si>
    <t>http://www.schock.com.pl/img/schock/prepstation_d-150/prepstationd150puro.png,http://www.schock.com.pl/img/schock/prepstation_d-150/prepstationd150rystech.jpg,https://www.schock.com.pl/img/schock/aranzacje/prpd150_078.png,https://www.schock.com.pl/img/schock/aranzacje/prpd150_0942500x2500.png,https://www.schock.com.pl/img/schock/aranzacje/prpd150_1152500x2500.png</t>
  </si>
  <si>
    <t>http://www.schock.com.pl/img/schock/prepstation_d-150/prepstationd150stone.png,http://www.schock.com.pl/img/schock/prepstation_d-150/prepstationd150rystech.jpg,https://www.schock.com.pl/img/schock/aranzacje/prpd150_078.png,https://www.schock.com.pl/img/schock/aranzacje/prpd150_0942500x2500.png,https://www.schock.com.pl/img/schock/aranzacje/prpd150_1152500x2500.png</t>
  </si>
  <si>
    <t>http://www.schock.com.pl/img/schock/prepstation_d-150/prepstationd150rouge.png,http://www.schock.com.pl/img/schock/prepstation_d-150/prepstationd150rystech.jpg,https://www.schock.com.pl/img/schock/aranzacje/prpd150_078.png,https://www.schock.com.pl/img/schock/aranzacje/prpd150_0942500x2500.png,https://www.schock.com.pl/img/schock/aranzacje/prpd150_1152500x2500.png</t>
  </si>
  <si>
    <t>http://www.schock.com.pl/img/schock/prepstation_d-150/prepstationd150silverstone.png,http://www.schock.com.pl/img/schock/prepstation_d-150/prepstationd150rystech.jpg,https://www.schock.com.pl/img/schock/aranzacje/prpd150_078.png,https://www.schock.com.pl/img/schock/aranzacje/prpd150_0942500x2500.png,https://www.schock.com.pl/img/schock/aranzacje/prpd150_1152500x2500.png</t>
  </si>
  <si>
    <t>http://www.schock.com.pl/img/schock/prepstation_d-150/prepstationd150bronze.png,http://www.schock.com.pl/img/schock/prepstation_d-150/prepstationd150urystech.jpg,https://www.schock.com.pl/img/schock/aranzacje/prpd150_0942500x2500.png,https://www.schock.com.pl/img/schock/aranzacje/prpd150_1152500x2500.png</t>
  </si>
  <si>
    <t>http://www.schock.com.pl/img/schock/prepstation_d-150/prepstationd150carbonium.png,http://www.schock.com.pl/img/schock/prepstation_d-150/prepstationd150urystech.jpg,https://www.schock.com.pl/img/schock/aranzacje/prpd150_0942500x2500.png,https://www.schock.com.pl/img/schock/aranzacje/prpd150_1152500x2500.png</t>
  </si>
  <si>
    <t>http://www.schock.com.pl/img/schock/prepstation_d-150/prepstationd150magma.png,http://www.schock.com.pl/img/schock/prepstation_d-150/prepstationd150urystech.jpg,https://www.schock.com.pl/img/schock/aranzacje/prpd150_0942500x2500.png,https://www.schock.com.pl/img/schock/aranzacje/prpd150_1152500x2500.png</t>
  </si>
  <si>
    <t>http://www.schock.com.pl/img/schock/prepstation_d-150/prepstationd150magnolia.png,http://www.schock.com.pl/img/schock/prepstation_d-150/prepstationd150urystech.jpg,https://www.schock.com.pl/img/schock/aranzacje/prpd150_0942500x2500.png,https://www.schock.com.pl/img/schock/aranzacje/prpd150_1152500x2500.png</t>
  </si>
  <si>
    <t>http://www.schock.com.pl/img/schock/prepstation_d-150/prepstationd150polaris.png,http://www.schock.com.pl/img/schock/prepstation_d-150/prepstationd150urystech.jpg,https://www.schock.com.pl/img/schock/aranzacje/prpd150_0942500x2500.png,https://www.schock.com.pl/img/schock/aranzacje/prpd150_1152500x2500.png</t>
  </si>
  <si>
    <t>http://www.schock.com.pl/img/schock/prepstation_d-150/prepstationd150puro.png,http://www.schock.com.pl/img/schock/prepstation_d-150/prepstationd150urystech.jpg,https://www.schock.com.pl/img/schock/aranzacje/prpd150_0942500x2500.png,https://www.schock.com.pl/img/schock/aranzacje/prpd150_1152500x2500.png</t>
  </si>
  <si>
    <t>http://www.schock.com.pl/img/schock/prepstation_d-150/prepstationd150rouge.png,http://www.schock.com.pl/img/schock/prepstation_d-150/prepstationd150urystech.jpg,https://www.schock.com.pl/img/schock/aranzacje/prpd150_0942500x2500.png,https://www.schock.com.pl/img/schock/aranzacje/prpd150_1152500x2500.png</t>
  </si>
  <si>
    <t>http://www.schock.com.pl/img/schock/prepstation_d-150/prepstationd150silverstone.png,http://www.schock.com.pl/img/schock/prepstation_d-150/prepstationd150urystech.jpg,https://www.schock.com.pl/img/schock/aranzacje/prpd150_0942500x2500.png,https://www.schock.com.pl/img/schock/aranzacje/prpd150_1152500x2500.png</t>
  </si>
  <si>
    <t>http://www.schock.com.pl/img/schock/prepstation_d-150/prepstationd150stone.png,http://www.schock.com.pl/img/schock/prepstation_d-150/prepstationd150urystech.jpg,https://www.schock.com.pl/img/schock/aranzacje/prpd150_0942500x2500.png,https://www.schock.com.pl/img/schock/aranzacje/prpd150_1152500x2500.png</t>
  </si>
  <si>
    <t>http://www.schock.com.pl/img/schock/prepstation_d-150/prepstationd150bronze.png,http://www.schock.com.pl/img/schock/prepstation_d-150/prepstationd150fbrystech.jpg,https://www.schock.com.pl/img/schock/aranzacje/prpd150_078.png,https://www.schock.com.pl/img/schock/aranzacje/prpd150_0591280x1280.png</t>
  </si>
  <si>
    <t>http://www.schock.com.pl/img/schock/prepstation_d-150/prepstationd150magma.png,http://www.schock.com.pl/img/schock/prepstation_d-150/prepstationd150fbrystech.jpg,https://www.schock.com.pl/img/schock/aranzacje/prpd150_078.png,https://www.schock.com.pl/img/schock/aranzacje/prpd150_0591280x1280.png</t>
  </si>
  <si>
    <t>http://www.schock.com.pl/img/schock/prepstation_d-150/prepstationd150stone.png,http://www.schock.com.pl/img/schock/prepstation_d-150/prepstationd150fbrystech.jpg,https://www.schock.com.pl/img/schock/aranzacje/prpd150_078.png,https://www.schock.com.pl/img/schock/aranzacje/prpd150_0591280x1280.png</t>
  </si>
  <si>
    <t>http://www.schock.com.pl/img/schock/prepstation_d-150/prepstationd150silverstone.png,http://www.schock.com.pl/img/schock/prepstation_d-150/prepstationd150fbrystech.jpg,https://www.schock.com.pl/img/schock/aranzacje/prpd150_078.png,https://www.schock.com.pl/img/schock/aranzacje/prpd150_0591280x1280.png</t>
  </si>
  <si>
    <t>http://www.schock.com.pl/img/schock/signus_c-150/signusc150bronze.png,http://www.schock.com.pl/img/schock/signus_c-150/signusc150rystech.jpg,https://www.schock.com.pl/img/schock/aranzacje/sigc150_09351280x1280.png,https://www.schock.com.pl/img/schock/aranzacje/sigc150_09911280x1280.png,https://www.schock.com.pl/img/schock/aranzacje/sigc150_10441280x1280.png</t>
  </si>
  <si>
    <t>http://www.schock.com.pl/img/schock/signus_c-150/signusc150carbonium.png,http://www.schock.com.pl/img/schock/signus_c-150/signusc150rystech.jpg,https://www.schock.com.pl/img/schock/aranzacje/sigc150_09351280x1280.png,https://www.schock.com.pl/img/schock/aranzacje/sigc150_09911280x1280.png,https://www.schock.com.pl/img/schock/aranzacje/sigc150_10441280x1280.png</t>
  </si>
  <si>
    <t>http://www.schock.com.pl/img/schock/signus_c-150/signusc150magma.png,http://www.schock.com.pl/img/schock/signus_c-150/signusc150rystech.jpg,https://www.schock.com.pl/img/schock/aranzacje/sigc150_09351280x1280.png,https://www.schock.com.pl/img/schock/aranzacje/sigc150_09911280x1280.png,https://www.schock.com.pl/img/schock/aranzacje/sigc150_10441280x1280.png</t>
  </si>
  <si>
    <t>http://www.schock.com.pl/img/schock/signus_c-150/signusc150magnolia.png,http://www.schock.com.pl/img/schock/signus_c-150/signusc150rystech.jpg,https://www.schock.com.pl/img/schock/aranzacje/sigc150_09351280x1280.png,https://www.schock.com.pl/img/schock/aranzacje/sigc150_09911280x1280.png,https://www.schock.com.pl/img/schock/aranzacje/sigc150_10441280x1280.png</t>
  </si>
  <si>
    <t>http://www.schock.com.pl/img/schock/signus_c-150/signusc150polaris.png,http://www.schock.com.pl/img/schock/signus_c-150/signusc150rystech.jpg,https://www.schock.com.pl/img/schock/aranzacje/sigc150_09351280x1280.png,https://www.schock.com.pl/img/schock/aranzacje/sigc150_09911280x1280.png,https://www.schock.com.pl/img/schock/aranzacje/sigc150_10441280x1280.png</t>
  </si>
  <si>
    <t>http://www.schock.com.pl/img/schock/signus_c-150/signusc150puro.png,http://www.schock.com.pl/img/schock/signus_c-150/signusc150rystech.jpg,https://www.schock.com.pl/img/schock/aranzacje/sigc150_09351280x1280.png,https://www.schock.com.pl/img/schock/aranzacje/sigc150_09911280x1280.png,https://www.schock.com.pl/img/schock/aranzacje/sigc150_10441280x1280.png</t>
  </si>
  <si>
    <t>http://www.schock.com.pl/img/schock/signus_c-150/signusc150stone.png,http://www.schock.com.pl/img/schock/signus_c-150/signusc150rystech.jpg,https://www.schock.com.pl/img/schock/aranzacje/sigc150_09351280x1280.png,https://www.schock.com.pl/img/schock/aranzacje/sigc150_09911280x1280.png,https://www.schock.com.pl/img/schock/aranzacje/sigc150_10441280x1280.png</t>
  </si>
  <si>
    <t>http://www.schock.com.pl/img/schock/signus_c-150/signusc150silverstone.png,http://www.schock.com.pl/img/schock/signus_c-150/signusc150rystech.jpg,https://www.schock.com.pl/img/schock/aranzacje/sigc150_09351280x1280.png,https://www.schock.com.pl/img/schock/aranzacje/sigc150_09911280x1280.png,https://www.schock.com.pl/img/schock/aranzacje/sigc150_10441280x1280.png</t>
  </si>
  <si>
    <t>http://www.schock.com.pl/img/schock/signus_d-100/signusd100bronze.png,http://www.schock.com.pl/img/schock/signus_d-100/signusd100rystech.jpg,https://www.schock.com.pl/img/schock/aranzacje/sigd100_dsc4355_1280x1280.png,https://www.schock.com.pl/img/schock/aranzacje/sigd100_dsc4391_1280x1280.png,https://www.schock.com.pl/img/schock/aranzacje/sigd100_14031280x1280.png,https://www.schock.com.pl/img/schock/aranzacje/sigd100_13861280x1280.png</t>
  </si>
  <si>
    <t>http://www.schock.com.pl/img/schock/signus_d-100/signusd100carbonium.png,http://www.schock.com.pl/img/schock/signus_d-100/signusd100rystech.jpg,https://www.schock.com.pl/img/schock/aranzacje/sigd100_dsc4355_1280x1280.png,https://www.schock.com.pl/img/schock/aranzacje/sigd100_dsc4391_1280x1280.png,https://www.schock.com.pl/img/schock/aranzacje/sigd100_14031280x1280.png,https://www.schock.com.pl/img/schock/aranzacje/sigd100_13861280x1280.png</t>
  </si>
  <si>
    <t>http://www.schock.com.pl/img/schock/signus_d-100/signusd100magma.png,http://www.schock.com.pl/img/schock/signus_d-100/signusd100rystech.jpg,https://www.schock.com.pl/img/schock/aranzacje/sigd100_dsc4355_1280x1280.png,https://www.schock.com.pl/img/schock/aranzacje/sigd100_dsc4391_1280x1280.png,https://www.schock.com.pl/img/schock/aranzacje/sigd100_14031280x1280.png,https://www.schock.com.pl/img/schock/aranzacje/sigd100_13861280x1280.png</t>
  </si>
  <si>
    <t>http://www.schock.com.pl/img/schock/signus_d-100/signusd100magnolia.png,http://www.schock.com.pl/img/schock/signus_d-100/signusd100rystech.jpg,https://www.schock.com.pl/img/schock/aranzacje/sigd100_dsc4355_1280x1280.png,https://www.schock.com.pl/img/schock/aranzacje/sigd100_dsc4391_1280x1280.png,https://www.schock.com.pl/img/schock/aranzacje/sigd100_14031280x1280.png,https://www.schock.com.pl/img/schock/aranzacje/sigd100_13861280x1280.png</t>
  </si>
  <si>
    <t>http://www.schock.com.pl/img/schock/signus_d-100/signusd100polaris.png,http://www.schock.com.pl/img/schock/signus_d-100/signusd100rystech.jpg,https://www.schock.com.pl/img/schock/aranzacje/sigd100_dsc4355_1280x1280.png,https://www.schock.com.pl/img/schock/aranzacje/sigd100_dsc4391_1280x1280.png,https://www.schock.com.pl/img/schock/aranzacje/sigd100_14031280x1280.png,https://www.schock.com.pl/img/schock/aranzacje/sigd100_13861280x1280.png</t>
  </si>
  <si>
    <t>http://www.schock.com.pl/img/schock/signus_d-100/signusd100puro.png,http://www.schock.com.pl/img/schock/signus_d-100/signusd100rystech.jpg,https://www.schock.com.pl/img/schock/aranzacje/sigd100_dsc4355_1280x1280.png,https://www.schock.com.pl/img/schock/aranzacje/sigd100_dsc4391_1280x1280.png,https://www.schock.com.pl/img/schock/aranzacje/sigd100_14031280x1280.png,https://www.schock.com.pl/img/schock/aranzacje/sigd100_13861280x1280.png</t>
  </si>
  <si>
    <t>http://www.schock.com.pl/img/schock/signus_d-100/signusd100stone.png,http://www.schock.com.pl/img/schock/signus_d-100/signusd100rystech.jpg,https://www.schock.com.pl/img/schock/aranzacje/sigd100_dsc4355_1280x1280.png,https://www.schock.com.pl/img/schock/aranzacje/sigd100_dsc4391_1280x1280.png,https://www.schock.com.pl/img/schock/aranzacje/sigd100_14031280x1280.png,https://www.schock.com.pl/img/schock/aranzacje/sigd100_13861280x1280.png</t>
  </si>
  <si>
    <t>http://www.schock.com.pl/img/schock/signus_d-100/signusd100silverstone.png,http://www.schock.com.pl/img/schock/signus_d-100/signusd100rystech.jpg,https://www.schock.com.pl/img/schock/aranzacje/sigd100_dsc4355_1280x1280.png,https://www.schock.com.pl/img/schock/aranzacje/sigd100_dsc4391_1280x1280.png,https://www.schock.com.pl/img/schock/aranzacje/sigd100_14031280x1280.png,https://www.schock.com.pl/img/schock/aranzacje/sigd100_13861280x1280.png</t>
  </si>
  <si>
    <t>http://www.schock.com.pl/img/schock/signus_d-100l/signusd100lbronze.png,http://www.schock.com.pl/img/schock/signus_d-100l/signusd100lfbrystech.jpg,https://www.schock.com.pl/img/schock/aranzacje/sigd100l_108.png,https://www.schock.com.pl/img/schock/aranzacje/sigd100l_080.png</t>
  </si>
  <si>
    <t>http://www.schock.com.pl/img/schock/signus_d-100l/signusd100lmagma.png,http://www.schock.com.pl/img/schock/signus_d-100l/signusd100lfbrystech.jpg,https://www.schock.com.pl/img/schock/aranzacje/sigd100l_108.png,https://www.schock.com.pl/img/schock/aranzacje/sigd100l_080.png</t>
  </si>
  <si>
    <t>http://www.schock.com.pl/img/schock/signus_d-100l/signusd100lstone.png,http://www.schock.com.pl/img/schock/signus_d-100l/signusd100lfbrystech.jpg,https://www.schock.com.pl/img/schock/aranzacje/sigd100l_108.png,https://www.schock.com.pl/img/schock/aranzacje/sigd100l_080.png</t>
  </si>
  <si>
    <t>http://www.schock.com.pl/img/schock/signus_d-100l/signusd100lsilverstone.png,http://www.schock.com.pl/img/schock/signus_d-100l/signusd100lfbrystech.jpg,https://www.schock.com.pl/img/schock/aranzacje/sigd100l_108.png,https://www.schock.com.pl/img/schock/aranzacje/sigd100l_080.png</t>
  </si>
  <si>
    <t>http://www.schock.com.pl/img/schock/signus_d-150/signusd150bronze.png,http://www.schock.com.pl/img/schock/signus_d-150/signusd150fbrystech.jpg,https://www.schock.com.pl/img/schock/aranzacje/sigd150_831280x1280.png,https://www.schock.com.pl/img/schock/aranzacje/sigd150_1111280x1280.png</t>
  </si>
  <si>
    <t>http://www.schock.com.pl/img/schock/signus_d-150/signusd150magma.png,http://www.schock.com.pl/img/schock/signus_d-150/signusd150fbrystech.jpg,https://www.schock.com.pl/img/schock/aranzacje/sigd150_831280x1280.png,https://www.schock.com.pl/img/schock/aranzacje/sigd150_1111280x1280.png</t>
  </si>
  <si>
    <t>http://www.schock.com.pl/img/schock/signus_d-150/signusd150stone.png,http://www.schock.com.pl/img/schock/signus_d-150/signusd150fbrystech.jpg,https://www.schock.com.pl/img/schock/aranzacje/sigd150_831280x1280.png,https://www.schock.com.pl/img/schock/aranzacje/sigd150_1111280x1280.png</t>
  </si>
  <si>
    <t>http://www.schock.com.pl/img/schock/signus_d-150/signusd150silverstone.png,http://www.schock.com.pl/img/schock/signus_d-150/signusd150fbrystech.jpg,https://www.schock.com.pl/img/schock/aranzacje/sigd150_831280x1280.png,https://www.schock.com.pl/img/schock/aranzacje/sigd150_1111280x1280.png</t>
  </si>
  <si>
    <t>http://www.schock.com.pl/img/schock/tia_d-100l/tiad100lbronze.png,http://www.schock.com.pl/img/schock/tia_d-100l/tiad100lrystech.png,https://www.schock.com.pl/img/schock/aranzacje/tiad100l_0881280x1280.png,https://www.schock.com.pl/img/schock/aranzacje/tiad100l_2901280x1280</t>
  </si>
  <si>
    <t>http://www.schock.com.pl/img/schock/tia_d-100l/tiad100lcarbonium.png,http://www.schock.com.pl/img/schock/tia_d-100l/tiad100lrystech.png,https://www.schock.com.pl/img/schock/aranzacje/tiad100l_0881280x1280.png,https://www.schock.com.pl/img/schock/aranzacje/tiad100l_2901280x1280</t>
  </si>
  <si>
    <t>http://www.schock.com.pl/img/schock/tia_d-100l/tiad100lmagma.png,http://www.schock.com.pl/img/schock/tia_d-100l/tiad100lrystech.png,https://www.schock.com.pl/img/schock/aranzacje/tiad100l_0881280x1280.png,https://www.schock.com.pl/img/schock/aranzacje/tiad100l_2901280x1280</t>
  </si>
  <si>
    <t>http://www.schock.com.pl/img/schock/tia_d-100l/tiad100lmagnolia.png,http://www.schock.com.pl/img/schock/tia_d-100l/tiad100lrystech.png,https://www.schock.com.pl/img/schock/aranzacje/tiad100l_0881280x1280.png,https://www.schock.com.pl/img/schock/aranzacje/tiad100l_2901280x1280</t>
  </si>
  <si>
    <t>http://www.schock.com.pl/img/schock/tia_d-100l/tiad100lpolaris.png,http://www.schock.com.pl/img/schock/tia_d-100l/tiad100lrystech.png,https://www.schock.com.pl/img/schock/aranzacje/tiad100l_0881280x1280.png,https://www.schock.com.pl/img/schock/aranzacje/tiad100l_2901280x1280</t>
  </si>
  <si>
    <t>http://www.schock.com.pl/img/schock/tia_d-100l/tiad100lpuro.png,http://www.schock.com.pl/img/schock/tia_d-100l/tiad100lrystech.png,https://www.schock.com.pl/img/schock/aranzacje/tiad100l_0881280x1280.png,https://www.schock.com.pl/img/schock/aranzacje/tiad100l_2901280x1280</t>
  </si>
  <si>
    <t>http://www.schock.com.pl/img/schock/tia_d-100l/tiad100lstone.png,http://www.schock.com.pl/img/schock/tia_d-100l/tiad100lrystech.png,https://www.schock.com.pl/img/schock/aranzacje/tiad100l_0881280x1280.png,https://www.schock.com.pl/img/schock/aranzacje/tiad100l_2901280x1280</t>
  </si>
  <si>
    <t>http://www.schock.com.pl/img/schock/waterfall_d-100/waterfalld100bronze.png,http://www.schock.com.pl/img/schock/waterfall_d-100/waterfalld100rystech.jpg,https://www.schock.com.pl/img/schock/aranzacje/watd100_313.png,https://www.schock.com.pl/img/schock/aranzacje/watd100_326.png,https://www.schock.com.pl/img/schock/aranzacje/watd100_1280x1280.png</t>
  </si>
  <si>
    <t>http://www.schock.com.pl/img/schock/waterfall_d-100/waterfalld100carbonium.png,http://www.schock.com.pl/img/schock/waterfall_d-100/waterfalld100rystech.jpg,https://www.schock.com.pl/img/schock/aranzacje/watd100_313.png,https://www.schock.com.pl/img/schock/aranzacje/watd100_326.png,https://www.schock.com.pl/img/schock/aranzacje/watd100_1280x1280.png</t>
  </si>
  <si>
    <t>http://www.schock.com.pl/img/schock/waterfall_d-100/waterfalld100magma.png,http://www.schock.com.pl/img/schock/waterfall_d-100/waterfalld100rystech.jpg,https://www.schock.com.pl/img/schock/aranzacje/watd100_313.png,https://www.schock.com.pl/img/schock/aranzacje/watd100_326.png,https://www.schock.com.pl/img/schock/aranzacje/watd100_1280x1280.png</t>
  </si>
  <si>
    <t>http://www.schock.com.pl/img/schock/waterfall_d-100/waterfalld100magnolia.png,http://www.schock.com.pl/img/schock/waterfall_d-100/waterfalld100rystech.jpg,https://www.schock.com.pl/img/schock/aranzacje/watd100_313.png,https://www.schock.com.pl/img/schock/aranzacje/watd100_326.png,https://www.schock.com.pl/img/schock/aranzacje/watd100_1280x1280.png</t>
  </si>
  <si>
    <t>http://www.schock.com.pl/img/schock/waterfall_d-100/waterfalld100polaris.png,http://www.schock.com.pl/img/schock/waterfall_d-100/waterfalld100rystech.jpg,https://www.schock.com.pl/img/schock/aranzacje/watd100_313.png,https://www.schock.com.pl/img/schock/aranzacje/watd100_326.png,https://www.schock.com.pl/img/schock/aranzacje/watd100_1280x1280.png</t>
  </si>
  <si>
    <t>http://www.schock.com.pl/img/schock/waterfall_d-100/waterfalld100puro.png,http://www.schock.com.pl/img/schock/waterfall_d-100/waterfalld100rystech.jpg,https://www.schock.com.pl/img/schock/aranzacje/watd100_313.png,https://www.schock.com.pl/img/schock/aranzacje/watd100_326.png,https://www.schock.com.pl/img/schock/aranzacje/watd100_1280x1280.png</t>
  </si>
  <si>
    <t>http://www.schock.com.pl/img/schock/waterfall_d-100/waterfalld100stone.png,http://www.schock.com.pl/img/schock/waterfall_d-100/waterfalld100rystech.jpg,https://www.schock.com.pl/img/schock/aranzacje/watd100_313.png,https://www.schock.com.pl/img/schock/aranzacje/watd100_326.png,https://www.schock.com.pl/img/schock/aranzacje/watd100_1280x1280.png</t>
  </si>
  <si>
    <t>http://www.schock.com.pl/img/schock/waterfall_d-100/waterfalld100rouge.png,http://www.schock.com.pl/img/schock/waterfall_d-100/waterfalld100rystech.jpg,https://www.schock.com.pl/img/schock/aranzacje/watd100_313.png,https://www.schock.com.pl/img/schock/aranzacje/watd100_326.png,https://www.schock.com.pl/img/schock/aranzacje/watd100_1280x1280.png</t>
  </si>
  <si>
    <t>http://www.schock.com.pl/img/schock/waterfall_d-100/waterfalld100silverstone.png,http://www.schock.com.pl/img/schock/waterfall_d-100/waterfalld100rystech.jpg,https://www.schock.com.pl/img/schock/aranzacje/watd100_313.png,https://www.schock.com.pl/img/schock/aranzacje/watd100_326.png,https://www.schock.com.pl/img/schock/aranzacje/watd100_1280x1280.png</t>
  </si>
  <si>
    <t>http://www.schock.com.pl/img/schock/wembley_d-100/wembleyd100bronze.png,http://www.schock.com.pl/img/schock/wembley_d-100/wembleyd100rystech.jpg,https://www.schock.com.pl/img/schock/aranzacje/wemd100_12101280x1280.png,https://www.schock.com.pl/img/schock/aranzacje/wemd100_11871280x1280.png</t>
  </si>
  <si>
    <t>http://www.schock.com.pl/img/schock/wembley_d-100/wembleyd100magma.png,http://www.schock.com.pl/img/schock/wembley_d-100/wembleyd100rystech.jpg,https://www.schock.com.pl/img/schock/aranzacje/wemd100_12101280x1280.png,https://www.schock.com.pl/img/schock/aranzacje/wemd100_11871280x1280.png</t>
  </si>
  <si>
    <t>http://www.schock.com.pl/img/schock/wembley_d-100/wembleyd100stone.png,http://www.schock.com.pl/img/schock/wembley_d-100/wembleyd100rystech.jpg,https://www.schock.com.pl/img/schock/aranzacje/wemd100_12101280x1280.png,https://www.schock.com.pl/img/schock/aranzacje/wemd100_11871280x1280.png</t>
  </si>
  <si>
    <t>http://www.schock.com.pl/img/schock/wembley_d-100/wembleyd100silverstone.png,http://www.schock.com.pl/img/schock/wembley_d-100/wembleyd100rystech.jpg,https://www.schock.com.pl/img/schock/aranzacje/wemd100_12101280x1280.png,https://www.schock.com.pl/img/schock/aranzacje/wemd100_11871280x1280.png</t>
  </si>
  <si>
    <t>http://www.schock.com.pl/img/schock/greenwich_n-100xl/greenwichn100xlbronze.png,http://www.schock.com.pl/img/schock/greenwich_n-100xl/greenwichn100xlrystech.png,https://www.schock.com.pl/img/schock/aranzacje/gren100xl_11280x1280.png,https://www.schock.com.pl/img/schock/aranzacje/gren100xl_191280x1280.png</t>
  </si>
  <si>
    <t>http://www.schock.com.pl/img/schock/greenwich_n-100xl/greenwichn100xlmagma.png,http://www.schock.com.pl/img/schock/greenwich_n-100xl/greenwichn100xlrystech.png,https://www.schock.com.pl/img/schock/aranzacje/gren100xl_11280x1280.png,https://www.schock.com.pl/img/schock/aranzacje/gren100xl_191280x1280.png</t>
  </si>
  <si>
    <t>http://www.schock.com.pl/img/schock/greenwich_n-100xl/greenwichn100xlsilverstone.png,http://www.schock.com.pl/img/schock/greenwich_n-100xl/greenwichn100xlrystech.png,https://www.schock.com.pl/img/schock/aranzacje/gren100xl_11280x1280.png,https://www.schock.com.pl/img/schock/aranzacje/gren100xl_191280x1280.png</t>
  </si>
  <si>
    <t>http://www.schock.com.pl/img/schock/kallio_m-175/kalliom175day.png,http://www.schock.com.pl/img/schock/kallio_m-175/kalliom175rystech.png,https://www.schock.com.pl/img/schock/aranzacje/hlb_kalio_m175_b21280x1280.png,https://www.schock.com.pl/img/schock/aranzacje/hlb_kalm175_11280x1280.png</t>
  </si>
  <si>
    <t>http://www.schock.com.pl/img/schock/tia_d-100/tiad100bronze.png,http://www.schock.com.pl/img/schock/tia_d-100/tiad100rystech.png,https://www.schock.com.pl/img/schock/aranzacje/hlb_tia_bild11280x1280.png,https://www.schock.com.pl/img/schock/aranzacje/hlb_tia_bild21280x1280.png</t>
  </si>
  <si>
    <t>http://www.schock.com.pl/img/schock/tia_d-100/tiad100carbonium.png,http://www.schock.com.pl/img/schock/tia_d-100/tiad100rystech.png,https://www.schock.com.pl/img/schock/aranzacje/hlb_tia_bild11280x1280.png,https://www.schock.com.pl/img/schock/aranzacje/hlb_tia_bild21280x1280.png</t>
  </si>
  <si>
    <t>http://www.schock.com.pl/img/schock/tia_d-100/tiad100magma.png,http://www.schock.com.pl/img/schock/tia_d-100/tiad100rystech.png,https://www.schock.com.pl/img/schock/aranzacje/hlb_tia_bild11280x1280.png,https://www.schock.com.pl/img/schock/aranzacje/hlb_tia_bild21280x1280.png</t>
  </si>
  <si>
    <t>http://www.schock.com.pl/img/schock/tia_d-100/tiad100magnolia.png,http://www.schock.com.pl/img/schock/tia_d-100/tiad100rystech.png,https://www.schock.com.pl/img/schock/aranzacje/hlb_tia_bild11280x1280.png,https://www.schock.com.pl/img/schock/aranzacje/hlb_tia_bild21280x1280.png</t>
  </si>
  <si>
    <t>http://www.schock.com.pl/img/schock/tia_d-100/tiad100polaris.png,http://www.schock.com.pl/img/schock/tia_d-100/tiad100rystech.png,https://www.schock.com.pl/img/schock/aranzacje/hlb_tia_bild11280x1280.png,https://www.schock.com.pl/img/schock/aranzacje/hlb_tia_bild21280x1280.png</t>
  </si>
  <si>
    <t>http://www.schock.com.pl/img/schock/tia_d-100/tiad100puro.png,http://www.schock.com.pl/img/schock/tia_d-100/tiad100rystech.png,https://www.schock.com.pl/img/schock/aranzacje/hlb_tia_bild11280x1280.png,https://www.schock.com.pl/img/schock/aranzacje/hlb_tia_bild21280x1280.png</t>
  </si>
  <si>
    <t>http://www.schock.com.pl/img/schock/tia_d-100/tiad100stone.png,http://www.schock.com.pl/img/schock/tia_d-100/tiad100rystech.png,https://www.schock.com.pl/img/schock/aranzacje/hlb_tia_bild11280x1280.png,https://www.schock.com.pl/img/schock/aranzacje/hlb_tia_bild21280x1280.png</t>
  </si>
  <si>
    <t>http://www.schock.com.pl/img/schock/wembley_d-100l/wembleyd100lday.png,http://www.schock.com.pl/img/schock/wembley_d-100l/wembleyd100lrystech.png,https://www.schock.com.pl/img/schock/aranzacje/hlb_wembley_bild31280x1280.png,https://www.schock.com.pl/img/schock/aranzacje/hlb_wemd100l ausschnitt1280x1280.png</t>
  </si>
  <si>
    <t>http://www.schock.com.pl/img/schock/wembley_d-100l/wembleyd100lnight.png,http://www.schock.com.pl/img/schock/wembley_d-100l/wembleyd100lrystech.png,https://www.schock.com.pl/img/schock/aranzacje/hlb_wembley_bild31280x1280.png,https://www.schock.com.pl/img/schock/aranzacje/hlb_wemd100l ausschnitt1280x1280.png</t>
  </si>
  <si>
    <t>http://www.schock.com.pl/img/schock/wembley_d-100l/wembleyd100lbronze.png,http://www.schock.com.pl/img/schock/wembley_d-100l/wembleyd100lrystech.png,https://www.schock.com.pl/img/schock/aranzacje/hlb_wembley_bild31280x1280.png,https://www.schock.com.pl/img/schock/aranzacje/hlb_wemd100l ausschnitt1280x1280.png</t>
  </si>
  <si>
    <t>http://www.schock.com.pl/img/schock/wembley_d-100l/wembleyd100lmagma.png,http://www.schock.com.pl/img/schock/wembley_d-100l/wembleyd100lrystech.png,https://www.schock.com.pl/img/schock/aranzacje/hlb_wembley_bild31280x1280.png,https://www.schock.com.pl/img/schock/aranzacje/hlb_wemd100l ausschnitt1280x1280.png</t>
  </si>
  <si>
    <t>http://www.schock.com.pl/img/schock/wembley_d-100l/wembleyd100lstone.png,http://www.schock.com.pl/img/schock/wembley_d-100l/wembleyd100lrystech.png,https://www.schock.com.pl/img/schock/aranzacje/hlb_wembley_bild31280x1280.png,https://www.schock.com.pl/img/schock/aranzacje/hlb_wemd100l ausschnitt1280x1280.png</t>
  </si>
  <si>
    <t>http://www.schock.com.pl/img/schock/wembley_d-100l/wembleyd100lsilverstone.png,http://www.schock.com.pl/img/schock/wembley_d-100l/wembleyd100lrystech.png,https://www.schock.com.pl/img/schock/aranzacje/hlb_wembley_bild31280x1280.png,https://www.schock.com.pl/img/schock/aranzacje/hlb_wemd100l ausschnitt1280x1280.png</t>
  </si>
  <si>
    <t>http://www.schock.com.pl/img/schock/horizont_d-100s/horizontd100sbronze.png,http://www.schock.com.pl/img/schock/horizont_d-100s/horizontd100srystech.jpg,https://www.schock.com.pl/img/schock/aranzacje/hlb_19_th_00er_0041280x1280.png,https://www.schock.com.pl/img/schock/aranzacje/hlb_19_th_material1280x1280.png</t>
  </si>
  <si>
    <t>http://www.schock.com.pl/img/schock/horizont_d-100s/horizontd100scarbonium.png,http://www.schock.com.pl/img/schock/horizont_d-100s/horizontd100srystech.jpg,https://www.schock.com.pl/img/schock/aranzacje/hlb_19_th_00er_0041280x1280.png,https://www.schock.com.pl/img/schock/aranzacje/hlb_19_th_material1280x1280.png</t>
  </si>
  <si>
    <t>http://www.schock.com.pl/img/schock/horizont_d-100s/horizontd100smagma.png,http://www.schock.com.pl/img/schock/horizont_d-100s/horizontd100srystech.jpg,https://www.schock.com.pl/img/schock/aranzacje/hlb_19_th_00er_0041280x1280.png,https://www.schock.com.pl/img/schock/aranzacje/hlb_19_th_material1280x1280.png</t>
  </si>
  <si>
    <t>http://www.schock.com.pl/img/schock/horizont_d-100s/horizontd100smagnolia.png,http://www.schock.com.pl/img/schock/horizont_d-100s/horizontd100srystech.jpg,https://www.schock.com.pl/img/schock/aranzacje/hlb_19_th_00er_0041280x1280.png,https://www.schock.com.pl/img/schock/aranzacje/hlb_19_th_material1280x1280.png</t>
  </si>
  <si>
    <t>http://www.schock.com.pl/img/schock/horizont_d-100s/horizontd100spolaris.png,http://www.schock.com.pl/img/schock/horizont_d-100s/horizontd100srystech.jpg,https://www.schock.com.pl/img/schock/aranzacje/hlb_19_th_00er_0041280x1280.png,https://www.schock.com.pl/img/schock/aranzacje/hlb_19_th_material1280x1280.png</t>
  </si>
  <si>
    <t>http://www.schock.com.pl/img/schock/horizont_d-100s/horizontd100spuro.png,http://www.schock.com.pl/img/schock/horizont_d-100s/horizontd100srystech.jpg,https://www.schock.com.pl/img/schock/aranzacje/hlb_19_th_00er_0041280x1280.png,https://www.schock.com.pl/img/schock/aranzacje/hlb_19_th_material1280x1280.png</t>
  </si>
  <si>
    <t>http://www.schock.com.pl/img/schock/horizont_d-100s/horizontd100sstone.png,http://www.schock.com.pl/img/schock/horizont_d-100s/horizontd100srystech.jpg,https://www.schock.com.pl/img/schock/aranzacje/hlb_19_th_00er_0041280x1280.png,https://www.schock.com.pl/img/schock/aranzacje/hlb_19_th_material1280x1280.png</t>
  </si>
  <si>
    <t>http://www.schock.com.pl/img/schock/horizont_d-100s/horizontd100ssilverstone.png,http://www.schock.com.pl/img/schock/horizont_d-100s/horizontd100srystech.jpg,https://www.schock.com.pl/img/schock/aranzacje/hlb_19_th_00er_0041280x1280.png,https://www.schock.com.pl/img/schock/aranzacje/hlb_19_th_material1280x1280.png</t>
  </si>
  <si>
    <t>http://www.schock.com.pl/img/schock/horizont_d-150/horizontd150bronze.png,http://www.schock.com.pl/img/schock/horizont_d-150/horizontd150rystech.jpg,https://www.schock.com.pl/img/schock/aranzacje/horizont150.png,https://www.schock.com.pl/img/schock/aranzacje/hond150_0452500x2500.png,https://www.schock.com.pl/img/schock/aranzacje/hond150_0612500x2500.png,https://www.schock.com.pl/img/schock/aranzacje/dsc_0274.png</t>
  </si>
  <si>
    <t>http://www.schock.com.pl/img/schock/horizont_d-150/horizontd150carbonium.png,http://www.schock.com.pl/img/schock/horizont_d-150/horizontd150rystech.jpg,https://www.schock.com.pl/img/schock/aranzacje/horizont150.png,https://www.schock.com.pl/img/schock/aranzacje/hond150_0452500x2500.png,https://www.schock.com.pl/img/schock/aranzacje/hond150_0612500x2500.png,https://www.schock.com.pl/img/schock/aranzacje/dsc_0274.png</t>
  </si>
  <si>
    <t>http://www.schock.com.pl/img/schock/horizont_d-150/horizontd150magma.png,http://www.schock.com.pl/img/schock/horizont_d-150/horizontd150rystech.jpg,https://www.schock.com.pl/img/schock/aranzacje/horizont150.png,https://www.schock.com.pl/img/schock/aranzacje/hond150_0452500x2500.png,https://www.schock.com.pl/img/schock/aranzacje/hond150_0612500x2500.png,https://www.schock.com.pl/img/schock/aranzacje/dsc_0274.png</t>
  </si>
  <si>
    <t>http://www.schock.com.pl/img/schock/horizont_d-150/horizontd150magnolia.png,http://www.schock.com.pl/img/schock/horizont_d-150/horizontd150rystech.jpg,https://www.schock.com.pl/img/schock/aranzacje/horizont150.png,https://www.schock.com.pl/img/schock/aranzacje/hond150_0452500x2500.png,https://www.schock.com.pl/img/schock/aranzacje/hond150_0612500x2500.png,https://www.schock.com.pl/img/schock/aranzacje/dsc_0274.png</t>
  </si>
  <si>
    <t>http://www.schock.com.pl/img/schock/horizont_d-150/horizontd150polaris.png,http://www.schock.com.pl/img/schock/horizont_d-150/horizontd150rystech.jpg,https://www.schock.com.pl/img/schock/aranzacje/horizont150.png,https://www.schock.com.pl/img/schock/aranzacje/hond150_0452500x2500.png,https://www.schock.com.pl/img/schock/aranzacje/hond150_0612500x2500.png,https://www.schock.com.pl/img/schock/aranzacje/dsc_0274.png</t>
  </si>
  <si>
    <t>http://www.schock.com.pl/img/schock/horizont_d-150/horizontd150puro.png,http://www.schock.com.pl/img/schock/horizont_d-150/horizontd150rystech.jpg,https://www.schock.com.pl/img/schock/aranzacje/horizont150.png,https://www.schock.com.pl/img/schock/aranzacje/hond150_0452500x2500.png,https://www.schock.com.pl/img/schock/aranzacje/hond150_0612500x2500.png,https://www.schock.com.pl/img/schock/aranzacje/dsc_0274.png</t>
  </si>
  <si>
    <t>http://www.schock.com.pl/img/schock/horizont_d-150/horizontd150stone.png,http://www.schock.com.pl/img/schock/horizont_d-150/horizontd150rystech.jpg,https://www.schock.com.pl/img/schock/aranzacje/horizont150.png,https://www.schock.com.pl/img/schock/aranzacje/hond150_0452500x2500.png,https://www.schock.com.pl/img/schock/aranzacje/hond150_0612500x2500.png,https://www.schock.com.pl/img/schock/aranzacje/dsc_0274.png</t>
  </si>
  <si>
    <t>http://www.schock.com.pl/img/schock/horizont_d-150/horizontd150silverstone.png,http://www.schock.com.pl/img/schock/horizont_d-150/horizontd150rystech.jpg,https://www.schock.com.pl/img/schock/aranzacje/horizont150.png,https://www.schock.com.pl/img/schock/aranzacje/hond150_0452500x2500.png,https://www.schock.com.pl/img/schock/aranzacje/hond150_0612500x2500.png,https://www.schock.com.pl/img/schock/aranzacje/dsc_0274.png</t>
  </si>
  <si>
    <t>http://www.schock.com.pl/img/schock/largo_m-100/largom100magnolia.png,http://www.schock.com.pl/img/schock/largo_m-100/largom100rystech.jpg,https://www.schock.com.pl/img/schock/aranzacje/largo_m-100_cytryna.png</t>
  </si>
  <si>
    <t>http://www.schock.com.pl/img/schock/largo_m-100/largom100polaris.png,http://www.schock.com.pl/img/schock/largo_m-100/largom100rystech.jpg,https://www.schock.com.pl/img/schock/aranzacje/largo_m-100_cytryna.png</t>
  </si>
  <si>
    <t>http://www.schock.com.pl/img/schock/largo_m-100/largom100magma.png,http://www.schock.com.pl/img/schock/largo_m-100/largom100rystech.jpg,https://www.schock.com.pl/img/schock/aranzacje/largo_m-100_cytryna.png</t>
  </si>
  <si>
    <t>http://www.schock.com.pl/img/schock/mono_d-100xs/monod100xsbronze.png,http://www.schock.com.pl/img/schock/mono_d-100xs/monod100xsfbrystech.jpg,https://www.schock.com.pl/img/schock/aranzacje/schock_a.png,https://www.schock.com.pl/img/schock/aranzacje/schock_z.png</t>
  </si>
  <si>
    <t>http://www.schock.com.pl/img/schock/mono_d-100xs/monod100xsmagma.png,http://www.schock.com.pl/img/schock/mono_d-100xs/monod100xsfbrystech.jpg,https://www.schock.com.pl/img/schock/aranzacje/schock_a.png,https://www.schock.com.pl/img/schock/aranzacje/schock_z.png</t>
  </si>
  <si>
    <t>http://www.schock.com.pl/img/schock/mono_d-100xs/monod100xsstone.png,http://www.schock.com.pl/img/schock/mono_d-100xs/monod100xsfbrystech.jpg,https://www.schock.com.pl/img/schock/aranzacje/schock_a.png,https://www.schock.com.pl/img/schock/aranzacje/schock_z.png</t>
  </si>
  <si>
    <t>http://www.schock.com.pl/img/schock/mono_d-100xs/monod100xssilverstone.png,http://www.schock.com.pl/img/schock/mono_d-100xs/monod100xsfbrystech.jpg,https://www.schock.com.pl/img/schock/aranzacje/schock_a.png,https://www.schock.com.pl/img/schock/aranzacje/schock_z.png</t>
  </si>
  <si>
    <t>http://www.schock.com.pl/img/schock/soho_n-150/sohon150magma.png,http://www.schock.com.pl/img/schock/soho_n-150/sohon150rystech.jpg,https://www.schock.com.pl/img/schock/aranzacje/soho_n100_aranzacja.png,https://www.schock.com.pl/img/schock/aranzacje/soho_n100_aranzacja2.png</t>
  </si>
  <si>
    <t>http://www.schock.com.pl/img/schock/soho_n-150/sohon150bronze.png,http://www.schock.com.pl/img/schock/soho_n-150/sohon150rystech.jpg,https://www.schock.com.pl/img/schock/aranzacje/soho_n100_aranzacja.png,https://www.schock.com.pl/img/schock/aranzacje/soho_n100_aranzacja2.png</t>
  </si>
  <si>
    <t>http://www.schock.com.pl/img/schock/soho_n-150/sohon150silverstone.png,http://www.schock.com.pl/img/schock/soho_n-150/sohon150rystech.jpg,https://www.schock.com.pl/img/schock/aranzacje/soho_n100_aranzacja.png,https://www.schock.com.pl/img/schock/aranzacje/soho_n100_aranzacja2.png</t>
  </si>
  <si>
    <t>http://www.schock.com.pl/img/schock/soho_n-150/sohon150stone.png,http://www.schock.com.pl/img/schock/soho_n-150/sohon150rystech.jpg,https://www.schock.com.pl/img/schock/aranzacje/soho_n100_aranzacja.png,https://www.schock.com.pl/img/schock/aranzacje/soho_n100_aranzacja2.png</t>
  </si>
  <si>
    <t>http://www.schock.com.pl/img/schock/signus_d-200/signusd200bronze.png,http://www.schock.com.pl/img/schock/signus_d-200/signusd200rystech.jpg,https://www.schock.com.pl/img/schock/aranzacje/sigd200_086.png</t>
  </si>
  <si>
    <t>http://www.schock.com.pl/img/schock/signus_d-200/signusd200carbonium.png,http://www.schock.com.pl/img/schock/signus_d-200/signusd200rystech.jpg,https://www.schock.com.pl/img/schock/aranzacje/sigd200_086.png</t>
  </si>
  <si>
    <t>http://www.schock.com.pl/img/schock/signus_d-200/signusd200magma.png,http://www.schock.com.pl/img/schock/signus_d-200/signusd200rystech.jpg,https://www.schock.com.pl/img/schock/aranzacje/sigd200_086.png</t>
  </si>
  <si>
    <t>http://www.schock.com.pl/img/schock/signus_d-200/signusd200magnolia.png,http://www.schock.com.pl/img/schock/signus_d-200/signusd200rystech.jpg,https://www.schock.com.pl/img/schock/aranzacje/sigd200_086.png</t>
  </si>
  <si>
    <t>http://www.schock.com.pl/img/schock/signus_d-200/signusd200polaris.png,http://www.schock.com.pl/img/schock/signus_d-200/signusd200rystech.jpg,https://www.schock.com.pl/img/schock/aranzacje/sigd200_086.png</t>
  </si>
  <si>
    <t>http://www.schock.com.pl/img/schock/signus_d-200/signusd200puro.png,http://www.schock.com.pl/img/schock/signus_d-200/signusd200rystech.jpg,https://www.schock.com.pl/img/schock/aranzacje/sigd200_086.png</t>
  </si>
  <si>
    <t>http://www.schock.com.pl/img/schock/signus_d-200/signusd200stone.png,http://www.schock.com.pl/img/schock/signus_d-200/signusd200rystech.jpg,https://www.schock.com.pl/img/schock/aranzacje/sigd200_086.png</t>
  </si>
  <si>
    <t>http://www.schock.com.pl/img/schock/signus_d-200/signusd200silverstone.png,http://www.schock.com.pl/img/schock/signus_d-200/signusd200rystech.jpg,https://www.schock.com.pl/img/schock/aranzacje/sigd200_086.png</t>
  </si>
  <si>
    <t>2,14,15,16,32,37,38</t>
  </si>
  <si>
    <t>2,14,15,17,37,38</t>
  </si>
  <si>
    <t>2,14,15,16,37,38</t>
  </si>
  <si>
    <t>2,14,15,17,32,37,38</t>
  </si>
  <si>
    <t>2,14,15,18,32,37,38</t>
  </si>
  <si>
    <t>2,14,15,18,19,37,38</t>
  </si>
  <si>
    <t>2,14,15,16,19,37,38</t>
  </si>
  <si>
    <t>2,14,15,17,19,37,38</t>
  </si>
  <si>
    <t>2,14,15,18,37,38</t>
  </si>
  <si>
    <t>mono-d100xs-bronze-linia-studio</t>
  </si>
  <si>
    <t>mono-d100xs-carbonium-linia-studio</t>
  </si>
  <si>
    <t>mono-d100xs-magma-linia-studio</t>
  </si>
  <si>
    <t>mono-d100xs-magnolia-linia-studio</t>
  </si>
  <si>
    <t>mono-d100xs-polaris-linia-studio</t>
  </si>
  <si>
    <t>mono-d100xs-puro-linia-studio</t>
  </si>
  <si>
    <t>mono-d100xs-stone-linia-studio</t>
  </si>
  <si>
    <t>mono-d100xs-rouge-linia-studio</t>
  </si>
  <si>
    <t>mono-d100xs-silverstone-linia-studio</t>
  </si>
  <si>
    <t>horizont-d100s-bronze-linia-studio</t>
  </si>
  <si>
    <t>horizont-d100s-carbonium-linia-studio</t>
  </si>
  <si>
    <t>horizont-d100s-magma-linia-studio</t>
  </si>
  <si>
    <t>horizont-d100s-magnolia-linia-studio</t>
  </si>
  <si>
    <t>horizont-d100s-polaris-linia-studio</t>
  </si>
  <si>
    <t>horizont-d100s-puro-linia-studio</t>
  </si>
  <si>
    <t>horizont-d100s-stone-linia-studio</t>
  </si>
  <si>
    <t>horizont-d100s-silverstone-linia-studio</t>
  </si>
  <si>
    <t>horizont-d100-bronze-linia-studio</t>
  </si>
  <si>
    <t>horizont-d100-carbonium-linia-studio</t>
  </si>
  <si>
    <t>horizont-d100-magma-linia-studio</t>
  </si>
  <si>
    <t>horizont-d100-magnolia-linia-studio</t>
  </si>
  <si>
    <t>horizont-d100-polaris-linia-studio</t>
  </si>
  <si>
    <t>horizont-d100-puro-linia-studio</t>
  </si>
  <si>
    <t>horizont-d100-stone-linia-studio</t>
  </si>
  <si>
    <t>horizont-d100-silverstone-linia-studio</t>
  </si>
  <si>
    <t>horizont-d150-bronze-linia-studio</t>
  </si>
  <si>
    <t>horizont-d150-carbonium-linia-studio</t>
  </si>
  <si>
    <t>horizont-d150-magma-linia-studio</t>
  </si>
  <si>
    <t>horizont-d150-magnolia-linia-studio</t>
  </si>
  <si>
    <t>horizont-d150-polaris-linia-studio</t>
  </si>
  <si>
    <t>horizont-d150-puro-linia-studio</t>
  </si>
  <si>
    <t>horizont-d150-stone-linia-studio</t>
  </si>
  <si>
    <t>horizont-d150-silverstone-linia-studio</t>
  </si>
  <si>
    <t>horizont-n200-stone-linia-studio</t>
  </si>
  <si>
    <t>horizont-n200-bronze-linia-studio</t>
  </si>
  <si>
    <t>horizont-n200-magma-linia-studio</t>
  </si>
  <si>
    <t>horizont-n200-polaris-linia-studio</t>
  </si>
  <si>
    <t>signus-d150fb-bronze-linia-studio</t>
  </si>
  <si>
    <t>signus-d150fb-magma-linia-studio</t>
  </si>
  <si>
    <t>signus-d150fb-stone-linia-studio</t>
  </si>
  <si>
    <t>signus-d150fb-silverstone-linia-studio</t>
  </si>
  <si>
    <t>2022-02-01</t>
  </si>
  <si>
    <t>mono-d100s-day</t>
  </si>
  <si>
    <t>https://www.schock.com.pl/img/schock/mono_d-100s/monod100sday.png,https://www.schock.com.pl/img/schock/mono_d-100s/monod100srystech.jpg,https://www.schock.com.pl/img/schock/aranzacje/mond100s_0021280x1280.png,https://www.schock.com.pl/img/schock/aranzacje/mond100s_0041280x1280.png</t>
  </si>
  <si>
    <t>mono-d100-day</t>
  </si>
  <si>
    <t>http://www.schock.com.pl/img/schock/mono_d-100/monod100day.png,http://www.schock.com.pl/img/schock/mono_d-100/monod100rystech.jpg</t>
  </si>
  <si>
    <t>mono-d100l-day</t>
  </si>
  <si>
    <t>http://www.schock.com.pl/img/schock/mono_d-100l/monod100lday.png,http://www.schock.com.pl/img/schock/mono_d-100l/monod100lrystech.jpg</t>
  </si>
  <si>
    <t>mono-d100l-night</t>
  </si>
  <si>
    <t>http://www.schock.com.pl/img/schock/mono_d-100l/monod100lnight.png,http://www.schock.com.pl/img/schock/mono_d-100l/monod100lrystech.jpg</t>
  </si>
  <si>
    <t>mono-d100-night</t>
  </si>
  <si>
    <t>http://www.schock.com.pl/img/schock/mono_d-100/monod100night.png,http://www.schock.com.pl/img/schock/mono_d-100/monod100rystech.jpg</t>
  </si>
  <si>
    <t>mono-d100s-night</t>
  </si>
  <si>
    <t>https://www.schock.com.pl/img/schock/mono_d-100s/monod100snight.png,https://www.schock.com.pl/img/schock/mono_d-100s/monod100srystech.jpg,https://www.schock.com.pl/img/schock/aranzacje/mond100s_0021280x1280.png,https://www.schock.com.pl/img/schock/aranzacje/mond100s_0041280x1280.png</t>
  </si>
  <si>
    <t>mono-d100s-twilight</t>
  </si>
  <si>
    <t>https://www.schock.com.pl/img/schock/mono_d-100s/monod100stwilight.png,https://www.schock.com.pl/img/schock/mono_d-100s/monod100srystech.jpg,https://www.schock.com.pl/img/schock/aranzacje/mond100s_0021280x1280.png,https://www.schock.com.pl/img/schock/aranzacje/mond100s_0041280x1280.png</t>
  </si>
  <si>
    <t>mono-d100-twilight</t>
  </si>
  <si>
    <t>http://www.schock.com.pl/img/schock/mono_d-100/monod100twilight.png,http://www.schock.com.pl/img/schock/mono_d-100/monod100rystech.jpg</t>
  </si>
  <si>
    <t>mono-d100l-twilight</t>
  </si>
  <si>
    <t>http://www.schock.com.pl/img/schock/mono_d-100l/monod100ltwilight.png,http://www.schock.com.pl/img/schock/mono_d-100l/monod100lrystech.jpg</t>
  </si>
  <si>
    <t>mono-d150-twilight</t>
  </si>
  <si>
    <t>http://www.schock.com.pl/img/schock/mono_d-150/monod150twilight.png,http://www.schock.com.pl/img/schock/mono_d-150/monod150rystech.jpg</t>
  </si>
  <si>
    <t>mono-d150-day</t>
  </si>
  <si>
    <t>http://www.schock.com.pl/img/schock/mono_d-150/monod150day.png,http://www.schock.com.pl/img/schock/mono_d-150/monod150rystech.jpg</t>
  </si>
  <si>
    <t>mono-d150-night</t>
  </si>
  <si>
    <t>http://www.schock.com.pl/img/schock/mono_d-150/monod150night.png,http://www.schock.com.pl/img/schock/mono_d-150/monod150rystech.jpg</t>
  </si>
  <si>
    <t>http://www.schock.com.pl/img/schock/wembley_d-100/wembleyd100twilight.png,http://www.schock.com.pl/img/schock/wembley_d-100/wembleyd100rystech.jpg</t>
  </si>
  <si>
    <t>wembley-d100-twilight</t>
  </si>
  <si>
    <t>wembley-d100-night</t>
  </si>
  <si>
    <t>wembley-d100-day</t>
  </si>
  <si>
    <t>2022-02-25</t>
  </si>
  <si>
    <t>http://www.schock.com.pl/img/schock/wembley_d-100/wembleyd100day.png,http://www.schock.com.pl/img/schock/wembley_d-100/wembleyd100rystech.jpg</t>
  </si>
  <si>
    <t>http://www.schock.com.pl/img/schock/wembley_d-100/wembleyd100night.png,http://www.schock.com.pl/img/schock/wembley_d-100/wembleyd100rystech.jpg</t>
  </si>
  <si>
    <t>wembley-d100l-twilight-linia-studio</t>
  </si>
  <si>
    <t>http://www.schock.com.pl/img/schock/wembley_d-100l/wembleyd100ltwilight.png,http://www.schock.com.pl/img/schock/wembley_d-100l/wembleyd100lrystech.png,https://www.schock.com.pl/img/schock/aranzacje/hlb_wembley_bild31280x1280.png,https://www.schock.com.pl/img/schock/aranzacje/hlb_wemd100l ausschnitt1280x1280.png</t>
  </si>
  <si>
    <t>wembley-d150-day-linia-studio</t>
  </si>
  <si>
    <t>http://www.schock.com.pl/img/schock/wembley_d-150/wembleyd150day.png,http://www.schock.com.pl/img/schock/wembley_d-150/wembleyd150rystech.jpg</t>
  </si>
  <si>
    <t>wembley-d150-night-linia-studio</t>
  </si>
  <si>
    <t>http://www.schock.com.pl/img/schock/wembley_d-150/wembleyd150night.png,http://www.schock.com.pl/img/schock/wembley_d-150/wembleyd150rystech.jpg</t>
  </si>
  <si>
    <t>http://www.schock.com.pl/img/schock/wembley_d-150/wembleyd150mtwilight.png,http://www.schock.com.pl/img/schock/wembley_d-150/wembleyd150rystech.jpg</t>
  </si>
  <si>
    <t>wembley-d150-tmwilight-linia-studio</t>
  </si>
  <si>
    <t>greenwich-n100l-twilight-linia-studio</t>
  </si>
  <si>
    <t>http://www.schock.com.pl/img/schock/greenwich_n-100l/greenwichn100ltwilight.png,http://www.schock.com.pl/img/schock/greenwich_n-100l/greenwichn100lrystech.png,https://www.schock.com.pl/img/schock/aranzacje/gren100l_3515_web1280x1280.png,https://www.schock.com.pl/img/schock/aranzacje/gren100l_3476_web1280x1280.png,https://www.schock.com.pl/img/schock/aranzacje/greenwitch_dion.png</t>
  </si>
  <si>
    <t>greenwich-n100l-night-linia-studio</t>
  </si>
  <si>
    <t>http://www.schock.com.pl/img/schock/greenwich_n-100l/greenwichn100lnight.png,http://www.schock.com.pl/img/schock/greenwich_n-100l/greenwichn100lrystech.png,https://www.schock.com.pl/img/schock/aranzacje/gren100l_3515_web1280x1280.png,https://www.schock.com.pl/img/schock/aranzacje/gren100l_3476_web1280x1280.png,https://www.schock.com.pl/img/schock/aranzacje/greenwitch_dion.png</t>
  </si>
  <si>
    <t>greenwich-n100l-day-linia-studio</t>
  </si>
  <si>
    <t>http://www.schock.com.pl/img/schock/greenwich_n-100l/greenwichn100lday.png,http://www.schock.com.pl/img/schock/greenwich_n-100l/greenwichn100lrystech.png,https://www.schock.com.pl/img/schock/aranzacje/gren100l_3515_web1280x1280.png,https://www.schock.com.pl/img/schock/aranzacje/gren100l_3476_web1280x1280.png,https://www.schock.com.pl/img/schock/aranzacje/greenwitch_dion.png</t>
  </si>
  <si>
    <t>greenwich-n100xl-day-linia-studio</t>
  </si>
  <si>
    <t>http://www.schock.com.pl/img/schock/greenwich_n-100xl/greenwichn100xlday.png,http://www.schock.com.pl/img/schock/greenwich_n-100xl/greenwichn100xlrystech.png,https://www.schock.com.pl/img/schock/aranzacje/gren100xl_11280x1280.png,https://www.schock.com.pl/img/schock/aranzacje/gren100xl_191280x1280.png</t>
  </si>
  <si>
    <t>greenwich-n100xl-night-linia-studio</t>
  </si>
  <si>
    <t>http://www.schock.com.pl/img/schock/greenwich_n-100xl/greenwichn100xlnight.png,http://www.schock.com.pl/img/schock/greenwich_n-100xl/greenwichn100xlrystech.png,https://www.schock.com.pl/img/schock/aranzacje/gren100xl_11280x1280.png,https://www.schock.com.pl/img/schock/aranzacje/gren100xl_191280x1280.png</t>
  </si>
  <si>
    <t>greenwich-n100xl-twilight-linia-studio</t>
  </si>
  <si>
    <t>http://www.schock.com.pl/img/schock/greenwich_n-100xl/greenwichn100xltwilight.png,http://www.schock.com.pl/img/schock/greenwich_n-100xl/greenwichn100xlrystech.png,https://www.schock.com.pl/img/schock/aranzacje/gren100xl_11280x1280.png,https://www.schock.com.pl/img/schock/aranzacje/gren100xl_191280x1280.png</t>
  </si>
  <si>
    <t>tia-d100ls-bronze-linia-studio</t>
  </si>
  <si>
    <t>tia-d100ls-carbonium-linia-studio</t>
  </si>
  <si>
    <t>tia-d100ls-magma-linia-studio</t>
  </si>
  <si>
    <t>tia-d100ls-magnolia-linia-studio</t>
  </si>
  <si>
    <t>tia-d100ls-polaris-linia-studio</t>
  </si>
  <si>
    <t>tia-d100ls-puro-linia-studio</t>
  </si>
  <si>
    <t>tia-d100ls-stone-linia-studio</t>
  </si>
  <si>
    <t>tia-d100ls-silverstone-linia-studio</t>
  </si>
  <si>
    <t>http://www.schock.com.pl/img/schock/tia_d-100ls/tiad100lsbronze.png,http://www.schock.com.pl/img/schock/tia_d-100ls/tiad100lsrystech.png,,https://www.schock.com.pl/img/schock/aranzacje/tiad100ls_2901280x1280</t>
  </si>
  <si>
    <t>http://www.schock.com.pl/img/schock/tia_d-100ls/tiad100lscarbonium.png,http://www.schock.com.pl/img/schock/tia_d-100ls/tiad100lsrystech.png,,https://www.schock.com.pl/img/schock/aranzacje/tiad100ls_2901280x1280</t>
  </si>
  <si>
    <t>http://www.schock.com.pl/img/schock/tia_d-100ls/tiad100lsmagma.png,http://www.schock.com.pl/img/schock/tia_d-100ls/tiad100lsrystech.png,,https://www.schock.com.pl/img/schock/aranzacje/tiad100ls_2901280x1280</t>
  </si>
  <si>
    <t>http://www.schock.com.pl/img/schock/tia_d-100ls/tiad100lsmagnolia.png,http://www.schock.com.pl/img/schock/tia_d-100ls/tiad100lsrystech.png,,https://www.schock.com.pl/img/schock/aranzacje/tiad100ls_2901280x1280</t>
  </si>
  <si>
    <t>http://www.schock.com.pl/img/schock/tia_d-100ls/tiad100lspolaris.png,http://www.schock.com.pl/img/schock/tia_d-100ls/tiad100lsrystech.png,,https://www.schock.com.pl/img/schock/aranzacje/tiad100ls_2901280x1280</t>
  </si>
  <si>
    <t>http://www.schock.com.pl/img/schock/tia_d-100ls/tiad100lspuro.png,http://www.schock.com.pl/img/schock/tia_d-100ls/tiad100lsrystech.png,,https://www.schock.com.pl/img/schock/aranzacje/tiad100ls_2901280x1280</t>
  </si>
  <si>
    <t>http://www.schock.com.pl/img/schock/tia_d-100ls/tiad100lsstone.png,http://www.schock.com.pl/img/schock/tia_d-100ls/tiad100lsrystech.png,,https://www.schock.com.pl/img/schock/aranzacje/tiad100ls_2901280x1280</t>
  </si>
  <si>
    <t>http://www.schock.com.pl/img/schock/tia_d-100ls/tiad100lssilverstone.png,http://www.schock.com.pl/img/schock/tia_d-100ls/tiad100lsrystech.png,,https://www.schock.com.pl/img/schock/aranzacje/tiad100ls_2901280x1280</t>
  </si>
  <si>
    <t>toledo-d100xs-bronze-linia-studio</t>
  </si>
  <si>
    <t>toledo-d100xs-polaris-linia-studio</t>
  </si>
  <si>
    <t>toledo-d100xs-stone-linia-studio</t>
  </si>
  <si>
    <t>toledo-d100xs-silverstone-linia-studio</t>
  </si>
  <si>
    <t>http://www.schock.com.pl/img/schock/toledo_d-100xs/toledod100xsstone.png,http://www.schock.com.pl/img/schock/toledo_d-100xs/toledod100xsrystech.png</t>
  </si>
  <si>
    <t>http://www.schock.com.pl/img/schock/toledo_d-100xs/toledod100xsbronze.png,http://www.schock.com.pl/img/schock/toledo_d-100xs/toledod100xsrystech.png</t>
  </si>
  <si>
    <t>http://www.schock.com.pl/img/schock/toledo_d-100xs/toledod100xssilverstone.png,http://www.schock.com.pl/img/schock/toledo_d-100xs/toledod100xsrystech.png</t>
  </si>
  <si>
    <t>http://www.schock.com.pl/img/schock/toledo_d-100xs/toledod100xspolaris.png,http://www.schock.com.pl/img/schock/toledo_d-100xs/toledod100xsrystech.png</t>
  </si>
  <si>
    <t>2023-01-01</t>
  </si>
  <si>
    <t>Zlewozmywak odwracalny:NIE,</t>
  </si>
  <si>
    <t>Zlewozmywak odwracalny:TAK,</t>
  </si>
  <si>
    <t>kiruna-n100-day</t>
  </si>
  <si>
    <t>kiruna-n100-night</t>
  </si>
  <si>
    <t>kiruna-n100-twilight</t>
  </si>
  <si>
    <t>kiruna-n100-dusk</t>
  </si>
  <si>
    <t>http://www.schock.com.pl/img/schock/kiruna_n-100/kirunan100day.png,http://www.schock.com.pl/img/schock/kiruna_n-100/kirunan100rystech.png,http://www.schock.com.pl/img/schock/kiruna_n-100/kirunan100_1.png,http://www.schock.com.pl/img/schock/kiruna_n-100/kirunan100_2.png</t>
  </si>
  <si>
    <t>http://www.schock.com.pl/img/schock/kiruna_n-100/kirunan100night.png,http://www.schock.com.pl/img/schock/kiruna_n-100/kirunan100rystech.png,http://www.schock.com.pl/img/schock/kiruna_n-100/kirunan100_1.png,http://www.schock.com.pl/img/schock/kiruna_n-100/kirunan100_2.png</t>
  </si>
  <si>
    <t>http://www.schock.com.pl/img/schock/kiruna_n-100/kirunan100twilight.png,http://www.schock.com.pl/img/schock/kiruna_n-100/kirunan100rystech.png,http://www.schock.com.pl/img/schock/kiruna_n-100/kirunan100_1.png,http://www.schock.com.pl/img/schock/kiruna_n-100/kirunan100_2.png</t>
  </si>
  <si>
    <t>http://www.schock.com.pl/img/schock/kiruna_n-100/kirunan100dusk.png,http://www.schock.com.pl/img/schock/kiruna_n-100/kirunan100rystech.png,http://www.schock.com.pl/img/schock/kiruna_n-100/kirunan100_1.png,http://www.schock.com.pl/img/schock/kiruna_n-100/kirunan100_2.png</t>
  </si>
  <si>
    <t>kiruna-n100l-day</t>
  </si>
  <si>
    <t>kiruna-n100l-night</t>
  </si>
  <si>
    <t>kiruna-n100l-twilight</t>
  </si>
  <si>
    <t>kiruna-n100l-dusk</t>
  </si>
  <si>
    <t>http://www.schock.com.pl/img/schock/kiruna_n-100l/kirunan100lday.png,http://www.schock.com.pl/img/schock/kiruna_n-100l/kirunan100lrystech.png,http://www.schock.com.pl/img/schock/kiruna_n-100l/kirunan100l_1.png,http://www.schock.com.pl/img/schock/kiruna_n-100l/kirunan100l_2.png,http://www.schock.com.pl/img/schock/kiruna_n-100l/kirunan100l_3.png,http://www.schock.com.pl/img/schock/kiruna_n-100l/kirunan100l_4.png</t>
  </si>
  <si>
    <t>http://www.schock.com.pl/img/schock/kiruna_n-100l/kirunan100lnight.png,http://www.schock.com.pl/img/schock/kiruna_n-100l/kirunan100lrystech.png,http://www.schock.com.pl/img/schock/kiruna_n-100l/kirunan100l_1.png,http://www.schock.com.pl/img/schock/kiruna_n-100l/kirunan100l_2.png,http://www.schock.com.pl/img/schock/kiruna_n-100l/kirunan100l_3.png,http://www.schock.com.pl/img/schock/kiruna_n-100l/kirunan100l_4.png</t>
  </si>
  <si>
    <t>http://www.schock.com.pl/img/schock/kiruna_n-100l/kirunan100ltwilight.png,http://www.schock.com.pl/img/schock/kiruna_n-100l/kirunan100lrystech.png,http://www.schock.com.pl/img/schock/kiruna_n-100l/kirunan100l_1.png,http://www.schock.com.pl/img/schock/kiruna_n-100l/kirunan100l_2.png,http://www.schock.com.pl/img/schock/kiruna_n-100l/kirunan100l_3.png,http://www.schock.com.pl/img/schock/kiruna_n-100l/kirunan100l_4.png</t>
  </si>
  <si>
    <t>http://www.schock.com.pl/img/schock/kiruna_n-100l/kirunan100ldusk.png,http://www.schock.com.pl/img/schock/kiruna_n-100l/kirunan100lrystech.png,http://www.schock.com.pl/img/schock/kiruna_n-100l/kirunan100l_1.png,http://www.schock.com.pl/img/schock/kiruna_n-100l/kirunan100l_2.png,http://www.schock.com.pl/img/schock/kiruna_n-100l/kirunan100l_3.png,http://www.schock.com.pl/img/schock/kiruna_n-100l/kirunan100l_4.png</t>
  </si>
  <si>
    <t>kiruna-n100xl-day</t>
  </si>
  <si>
    <t>kiruna-n100xl-night</t>
  </si>
  <si>
    <t>kiruna-n100xl-twilight</t>
  </si>
  <si>
    <t>kiruna-n100xl-dusk</t>
  </si>
  <si>
    <t>http://www.schock.com.pl/img/schock/kiruna_n-100xl/kirunan100xlday.png,http://www.schock.com.pl/img/schock/kiruna_n-100xl/kirunan100xlrystech.png,http://www.schock.com.pl/img/schock/kiruna_n-100xl/kirunan100xl_1.png,http://www.schock.com.pl/img/schock/kiruna_n-100xl/kirunan100xl_2.png</t>
  </si>
  <si>
    <t>http://www.schock.com.pl/img/schock/kiruna_n-100xl/kirunan100xlnight.png,http://www.schock.com.pl/img/schock/kiruna_n-100xl/kirunan100xlrystech.png,http://www.schock.com.pl/img/schock/kiruna_n-100xl/kirunan100xl_1.png,http://www.schock.com.pl/img/schock/kiruna_n-100xl/kirunan100xl_2.png</t>
  </si>
  <si>
    <t>http://www.schock.com.pl/img/schock/kiruna_n-100xl/kirunan100xltwilight.png,http://www.schock.com.pl/img/schock/kiruna_n-100xl/kirunan100xlrystech.png,http://www.schock.com.pl/img/schock/kiruna_n-100xl/kirunan100xl_1.png,http://www.schock.com.pl/img/schock/kiruna_n-100xl/kirunan100xl_2.png</t>
  </si>
  <si>
    <t>http://www.schock.com.pl/img/schock/kiruna_n-100xl/kirunan100xldusk.png,http://www.schock.com.pl/img/schock/kiruna_n-100xl/kirunan100xlrystech.png,http://www.schock.com.pl/img/schock/kiruna_n-100xl/kirunan100xl_1.png,http://www.schock.com.pl/img/schock/kiruna_n-100xl/kirunan100xl_2.png</t>
  </si>
  <si>
    <t>kallio-m100-day</t>
  </si>
  <si>
    <t>kallio-m100-night</t>
  </si>
  <si>
    <t>kallio-m100-twilight</t>
  </si>
  <si>
    <t>kallio-m100-dust</t>
  </si>
  <si>
    <t>https://www.schock.com.pl/img/schock/kallio_m-100/kalliom100day.png,https://www.schock.com.pl/img/schock/kallio_m-100/kalliom100rystech.png,https://www.schock.com.pl/img/schock/kallio_m-100/kalliom100.png,https://www.schock.com.pl/img/schock/kallio_m-100/kalliom100_2.png</t>
  </si>
  <si>
    <t>http://www.schock.com.pl/img/schock/kallio_m-100/kalliom100night.png,https://www.schock.com.pl/img/schock/kallio_m-100/kalliom100rystech.png,https://www.schock.com.pl/img/schock/kallio_m-100/kalliom100.png,https://www.schock.com.pl/img/schock/kallio_m-100/kalliom100_2.png</t>
  </si>
  <si>
    <t>http://www.schock.com.pl/img/schock/kallio_m-100/kalliom100twilight.png,https://www.schock.com.pl/img/schock/kallio_m-100/kalliom100rystech.png,https://www.schock.com.pl/img/schock/kallio_m-100/kalliom100.png,https://www.schock.com.pl/img/schock/kallio_m-100/kalliom100_2.png</t>
  </si>
  <si>
    <t>http://www.schock.com.pl/img/schock/kallio_m-100/kalliom100dust.png,https://www.schock.com.pl/img/schock/kallio_m-100/kalliom100rystech.png,https://www.schock.com.pl/img/schock/kallio_m-100/kalliom100.png,https://www.schock.com.pl/img/schock/kallio_m-100/kalliom100_2.png</t>
  </si>
  <si>
    <t>2023-02-01</t>
  </si>
  <si>
    <t>prepstation-d150-day-linia-studio</t>
  </si>
  <si>
    <t>http://www.schock.com.pl/img/schock/prepstation_d-150/prepstationd150day.png,http://www.schock.com.pl/img/schock/prepstation_d-150/prepstationd150rystech.jpg,https://www.schock.com.pl/img/schock/aranzacje/prpd150_078.png,https://www.schock.com.pl/img/schock/aranzacje/prpd150_0942500x2500.png,https://www.schock.com.pl/img/schock/aranzacje/prpd150_1152500x2500.png</t>
  </si>
  <si>
    <t>prepstation-d150u-day-linia-studio</t>
  </si>
  <si>
    <t>http://www.schock.com.pl/img/schock/prepstation_d-150/prepstationd150day.png,http://www.schock.com.pl/img/schock/prepstation_d-150/prepstationd150urystech.jpg,https://www.schock.com.pl/img/schock/aranzacje/prpd150_0942500x2500.png,https://www.schock.com.pl/img/schock/aranzacje/prpd150_1152500x2500.png</t>
  </si>
  <si>
    <t>prepstation-d150-night-linia-studio</t>
  </si>
  <si>
    <t>http://www.schock.com.pl/img/schock/prepstation_d-150/prepstationd150night.png,http://www.schock.com.pl/img/schock/prepstation_d-150/prepstationd150rystech.jpg,https://www.schock.com.pl/img/schock/aranzacje/prpd150_078.png,https://www.schock.com.pl/img/schock/aranzacje/prpd150_0942500x2500.png,https://www.schock.com.pl/img/schock/aranzacje/prpd150_1152500x2500.png</t>
  </si>
  <si>
    <t>prepstation-d150u-night-linia-studio</t>
  </si>
  <si>
    <t>http://www.schock.com.pl/img/schock/prepstation_d-150/prepstationd150night.png,http://www.schock.com.pl/img/schock/prepstation_d-150/prepstationd150urystech.jpg,https://www.schock.com.pl/img/schock/aranzacje/prpd150_0942500x2500.png,https://www.schock.com.pl/img/schock/aranzacje/prpd150_1152500x2500.png</t>
  </si>
  <si>
    <t>prepstation-d150-dusk-linia-studio</t>
  </si>
  <si>
    <t>http://www.schock.com.pl/img/schock/prepstation_d-150/prepstationd150dusk.png,http://www.schock.com.pl/img/schock/prepstation_d-150/prepstationd150rystech.jpg,https://www.schock.com.pl/img/schock/aranzacje/prpd150_078.png,https://www.schock.com.pl/img/schock/aranzacje/prpd150_0942500x2500.png,https://www.schock.com.pl/img/schock/aranzacje/prpd150_1152500x2500.png</t>
  </si>
  <si>
    <t>prepstation-d150u-dusk-linia-studio</t>
  </si>
  <si>
    <t>http://www.schock.com.pl/img/schock/prepstation_d-150/prepstationd150dusk.png,http://www.schock.com.pl/img/schock/prepstation_d-150/prepstationd150urystech.jpg,https://www.schock.com.pl/img/schock/aranzacje/prpd150_0942500x2500.png,https://www.schock.com.pl/img/schock/aranzacje/prpd150_1152500x2500.png</t>
  </si>
  <si>
    <t>prepstation-d150-twilight-linia-studio</t>
  </si>
  <si>
    <t>http://www.schock.com.pl/img/schock/prepstation_d-150/prepstationd150twilight.png,http://www.schock.com.pl/img/schock/prepstation_d-150/prepstationd150rystech.jpg,https://www.schock.com.pl/img/schock/aranzacje/prpd150_078.png,https://www.schock.com.pl/img/schock/aranzacje/prpd150_0942500x2500.png,https://www.schock.com.pl/img/schock/aranzacje/prpd150_1152500x2500.png</t>
  </si>
  <si>
    <t>prepstation-d150u-twilight-linia-studio</t>
  </si>
  <si>
    <t>http://www.schock.com.pl/img/schock/prepstation_d-150/prepstationd150twilight.png,http://www.schock.com.pl/img/schock/prepstation_d-150/prepstationd150urystech.jpg,https://www.schock.com.pl/img/schock/aranzacje/prpd150_0942500x2500.png,https://www.schock.com.pl/img/schock/aranzacje/prpd150_1152500x2500.png</t>
  </si>
  <si>
    <t>kiruna-n100-day-629051sh-629051os</t>
  </si>
  <si>
    <t>kiruna-n100-night-629051sh-629051os</t>
  </si>
  <si>
    <t>kiruna-n100-twilight-629051sh-629051os</t>
  </si>
  <si>
    <t>kiruna-n100-dusk-629051sh-629051os</t>
  </si>
  <si>
    <t>2,14,15,16,19,37,38,41</t>
  </si>
  <si>
    <t>2023-03-01</t>
  </si>
  <si>
    <t>zestaw-kiruna-n100l-day-629051sh-629738sh</t>
  </si>
  <si>
    <t>http://www.schock.com.pl/img/schock/kiruna_n-100l/kirunan100lday.png,http://www.schock.com.pl/img/schock/kiruna_n-100l/kirunan100lrystech.png,http://www.schock.com.pl/img/schock/kiruna_n-100l/kirunan100l_1.png,http://www.schock.com.pl/img/schock/kiruna_n-100l/kirunan100l_2.png</t>
  </si>
  <si>
    <t>zestaw-kiruna-n100l-night-629051sh-629738sh</t>
  </si>
  <si>
    <t>http://www.schock.com.pl/img/schock/kiruna_n-100l/kirunan100lnight.png,http://www.schock.com.pl/img/schock/kiruna_n-100l/kirunan100lrystech.png,http://www.schock.com.pl/img/schock/kiruna_n-100l/kirunan100l_1.png,http://www.schock.com.pl/img/schock/kiruna_n-100l/kirunan100l_2.png</t>
  </si>
  <si>
    <t>zestaw-kiruna-n100l-twilight-629051sh-629738sh</t>
  </si>
  <si>
    <t>http://www.schock.com.pl/img/schock/kiruna_n-100l/kirunan100ltwilight.png,http://www.schock.com.pl/img/schock/kiruna_n-100l/kirunan100lrystech.png,http://www.schock.com.pl/img/schock/kiruna_n-100l/kirunan100l_1.png,http://www.schock.com.pl/img/schock/kiruna_n-100l/kirunan100l_2.png</t>
  </si>
  <si>
    <t>zestaw-kiruna-n100l-dusk-629051sh-629738sh</t>
  </si>
  <si>
    <t>http://www.schock.com.pl/img/schock/kiruna_n-100l/kirunan100ldusk.png,http://www.schock.com.pl/img/schock/kiruna_n-100l/kirunan100lrystech.png,http://www.schock.com.pl/img/schock/kiruna_n-100l/kirunan100l_1.png,http://www.schock.com.pl/img/schock/kiruna_n-100l/kirunan100l_2.png</t>
  </si>
  <si>
    <t>kiruna-n100l-day-629051sh-629051os</t>
  </si>
  <si>
    <t>kiruna-n100l-night-629051sh-629051os</t>
  </si>
  <si>
    <t>kiruna-n100l-twilight-629051sh-629051os</t>
  </si>
  <si>
    <t>kiruna-n100l-dusk-629051sh-629051os</t>
  </si>
  <si>
    <t>zestaw-kiruna-n100xl-day-629051sh-629738sh</t>
  </si>
  <si>
    <t>zestaw-kiruna-n100xl-night-629051sh-629738sh</t>
  </si>
  <si>
    <t>zestaw-kiruna-n100xl-twilight-629051sh-629738sh</t>
  </si>
  <si>
    <t>zestaw-kiruna-n100xl-dusk-629051sh-629738sh</t>
  </si>
  <si>
    <t>kiruna-n100xl-day-629051sh-629051os</t>
  </si>
  <si>
    <t>kiruna-n100xl-night-629051sh-629051os</t>
  </si>
  <si>
    <t>kiruna-n100xl-twilight-629051sh-629051os</t>
  </si>
  <si>
    <t>kiruna-n100xl-dusk-629051sh-629051os</t>
  </si>
  <si>
    <t>MODENA D-150 Magma CRISTADUR®</t>
  </si>
  <si>
    <t>SCHOCK zlewozmywak MODENA D-150 Magma CRISTADUR®</t>
  </si>
  <si>
    <t>&lt;h2&gt;SCHOCK zlewozmywak MODENA D-150 Magma CRISTADUR®&lt;/h2&gt;&lt;strong&gt;WYPOSAŻENIE W CENIE&lt;/strong&gt;&lt;/p&gt;&lt;ul&gt;&lt;li&gt;korek automatyczny&lt;/li&gt;&lt;li&gt;syfon&lt;/li&gt;&lt;li&gt;opływ&lt;/li&gt;&lt;li&gt;zaczepy mocujące&lt;/li&gt;&lt;/ul&gt;&lt;p&gt;&lt;br&gt;&lt;strong&gt;ZALECANE AKCESORIA ZA DODATKOWĄ OPŁATĄ&lt;/strong&gt;&lt;/p&gt;&lt;ul&gt;&lt;li&gt;deska czarna&lt;/li&gt;&lt;li&gt;Wkładka akrylowa&lt;/li&gt;&lt;/ul&gt;&lt;/div&gt;</t>
  </si>
  <si>
    <t>zlew, zlewozmywak, MODENA, D150, Magma, CRISTADUR®</t>
  </si>
  <si>
    <t>Zlewozmywak MODENA D-150 Magma CRISTADUR® SCHOCK</t>
  </si>
  <si>
    <t>zlew, zlewozmywak, MODENA, D-150, Magma, CRISTADUR®</t>
  </si>
  <si>
    <t>Materiał:CRISTADUR®,Montaż:wpuszczany,Możliwość montażu młynka:TAK,Zlewozmywak odwracalny:TAK,Minimalna podbudowa:60cm,Wymiary zewnętrzne mm:997x502,Wymiary komór dł./szr./gł. mm:332x429x200 / 163x304x150,Kolor: Magma</t>
  </si>
  <si>
    <t>MODENA D-150 Magnolia CRISTADUR®</t>
  </si>
  <si>
    <t>SCHOCK zlewozmywak MODENA D-150 Magnolia CRISTADUR®</t>
  </si>
  <si>
    <t>&lt;h2&gt;SCHOCK zlewozmywak MODENA D-150 Magnolia CRISTADUR®&lt;/h2&gt;&lt;strong&gt;WYPOSAŻENIE W CENIE&lt;/strong&gt;&lt;/p&gt;&lt;ul&gt;&lt;li&gt;korek automatyczny&lt;/li&gt;&lt;li&gt;syfon&lt;/li&gt;&lt;li&gt;opływ&lt;/li&gt;&lt;li&gt;zaczepy mocujące&lt;/li&gt;&lt;/ul&gt;&lt;p&gt;&lt;br&gt;&lt;strong&gt;ZALECANE AKCESORIA ZA DODATKOWĄ OPŁATĄ&lt;/strong&gt;&lt;/p&gt;&lt;ul&gt;&lt;li&gt;deska czarna&lt;/li&gt;&lt;li&gt;Wkładka akrylowa&lt;/li&gt;&lt;/ul&gt;&lt;/div&gt;</t>
  </si>
  <si>
    <t>zlew, zlewozmywak, MODENA, D150, Magnolia, CRISTADUR®</t>
  </si>
  <si>
    <t>Zlewozmywak MODENA D-150 Magnolia CRISTADUR® SCHOCK</t>
  </si>
  <si>
    <t>zlew, zlewozmywak, MODENA, D-150, Magnolia, CRISTADUR®</t>
  </si>
  <si>
    <t>Materiał:CRISTADUR®,Montaż:wpuszczany,Możliwość montażu młynka:TAK,Zlewozmywak odwracalny:TAK,Minimalna podbudowa:60cm,Wymiary zewnętrzne mm:997x502,Wymiary komór dł./szr./gł. mm:332x429x200 / 163x304x150,Kolor: Magnolia</t>
  </si>
  <si>
    <t>MODENA D-150 Polaris CRISTADUR®</t>
  </si>
  <si>
    <t>SCHOCK zlewozmywak MODENA D-150 Polaris CRISTADUR®</t>
  </si>
  <si>
    <t>&lt;h2&gt;SCHOCK zlewozmywak MODENA D-150 Polaris CRISTADUR®&lt;/h2&gt;&lt;strong&gt;WYPOSAŻENIE W CENIE&lt;/strong&gt;&lt;/p&gt;&lt;ul&gt;&lt;li&gt;korek automatyczny&lt;/li&gt;&lt;li&gt;syfon&lt;/li&gt;&lt;li&gt;opływ&lt;/li&gt;&lt;li&gt;zaczepy mocujące&lt;/li&gt;&lt;/ul&gt;&lt;p&gt;&lt;br&gt;&lt;strong&gt;ZALECANE AKCESORIA ZA DODATKOWĄ OPŁATĄ&lt;/strong&gt;&lt;/p&gt;&lt;ul&gt;&lt;li&gt;deska czarna&lt;/li&gt;&lt;li&gt;Wkładka akrylowa&lt;/li&gt;&lt;/ul&gt;&lt;/div&gt;</t>
  </si>
  <si>
    <t>zlew, zlewozmywak, MODENA, D150, Polaris, CRISTADUR®</t>
  </si>
  <si>
    <t>Zlewozmywak MODENA D-150 Polaris CRISTADUR® SCHOCK</t>
  </si>
  <si>
    <t>zlew, zlewozmywak, MODENA, D-150, Polaris, CRISTADUR®</t>
  </si>
  <si>
    <t>Materiał:CRISTADUR®,Montaż:wpuszczany,Możliwość montażu młynka:TAK,Zlewozmywak odwracalny:TAK,Minimalna podbudowa:60cm,Wymiary zewnętrzne mm:997x502,Wymiary komór dł./szr./gł. mm:332x429x200 / 163x304x150,Kolor: Polaris</t>
  </si>
  <si>
    <t>MODENA D-150 Puro CRISTADUR®</t>
  </si>
  <si>
    <t>SCHOCK zlewozmywak MODENA D-150 Puro CRISTADUR®</t>
  </si>
  <si>
    <t>&lt;h2&gt;SCHOCK zlewozmywak MODENA D-150 Puro CRISTADUR®&lt;/h2&gt;&lt;strong&gt;WYPOSAŻENIE W CENIE&lt;/strong&gt;&lt;/p&gt;&lt;ul&gt;&lt;li&gt;korek automatyczny&lt;/li&gt;&lt;li&gt;syfon&lt;/li&gt;&lt;li&gt;opływ&lt;/li&gt;&lt;li&gt;zaczepy mocujące&lt;/li&gt;&lt;/ul&gt;&lt;p&gt;&lt;br&gt;&lt;strong&gt;ZALECANE AKCESORIA ZA DODATKOWĄ OPŁATĄ&lt;/strong&gt;&lt;/p&gt;&lt;ul&gt;&lt;li&gt;deska czarna&lt;/li&gt;&lt;li&gt;Wkładka akrylowa&lt;/li&gt;&lt;/ul&gt;&lt;/div&gt;</t>
  </si>
  <si>
    <t>zlew, zlewozmywak, MODENA, D150, Puro, CRISTADUR®</t>
  </si>
  <si>
    <t>Zlewozmywak MODENA D-150 Puro CRISTADUR® SCHOCK</t>
  </si>
  <si>
    <t>zlew, zlewozmywak, MODENA, D-150, Puro, CRISTADUR®</t>
  </si>
  <si>
    <t>Materiał:CRISTADUR®,Montaż:wpuszczany,Możliwość montażu młynka:TAK,Zlewozmywak odwracalny:TAK,Minimalna podbudowa:60cm,Wymiary zewnętrzne mm:997x502,Wymiary komór dł./szr./gł. mm:332x429x200 / 163x304x150,Kolor: Puro</t>
  </si>
  <si>
    <t>MODENA D-150 Stone CRISTADUR®</t>
  </si>
  <si>
    <t>SCHOCK zlewozmywak MODENA D-150 Stone CRISTADUR®</t>
  </si>
  <si>
    <t>&lt;h2&gt;SCHOCK zlewozmywak MODENA D-150 Stone CRISTADUR®&lt;/h2&gt;&lt;strong&gt;WYPOSAŻENIE W CENIE&lt;/strong&gt;&lt;/p&gt;&lt;ul&gt;&lt;li&gt;korek automatyczny&lt;/li&gt;&lt;li&gt;syfon&lt;/li&gt;&lt;li&gt;opływ&lt;/li&gt;&lt;li&gt;zaczepy mocujące&lt;/li&gt;&lt;/ul&gt;&lt;p&gt;&lt;br&gt;&lt;strong&gt;ZALECANE AKCESORIA ZA DODATKOWĄ OPŁATĄ&lt;/strong&gt;&lt;/p&gt;&lt;ul&gt;&lt;li&gt;deska czarna&lt;/li&gt;&lt;li&gt;Wkładka akrylowa&lt;/li&gt;&lt;/ul&gt;&lt;/div&gt;</t>
  </si>
  <si>
    <t>zlew, zlewozmywak, MODENA, D150, Stone, CRISTADUR®</t>
  </si>
  <si>
    <t>Zlewozmywak MODENA D-150 Stone CRISTADUR® SCHOCK</t>
  </si>
  <si>
    <t>zlew, zlewozmywak, MODENA, D-150, Stone, CRISTADUR®</t>
  </si>
  <si>
    <t>Materiał:CRISTADUR®,Montaż:wpuszczany,Możliwość montażu młynka:TAK,Zlewozmywak odwracalny:TAK,Minimalna podbudowa:60cm,Wymiary zewnętrzne mm:997x502,Wymiary komór dł./szr./gł. mm:332x429x200 / 163x304x150,Kolor: Stone</t>
  </si>
  <si>
    <t>LOTUS D-150 Bronze CRISTADUR®</t>
  </si>
  <si>
    <t>SCHOCK zlewozmywak LOTUS D-150 Bronze CRISTADUR®</t>
  </si>
  <si>
    <t>&lt;h2&gt;SCHOCK zlewozmywak LOTUS D-150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</si>
  <si>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D150, Bronze, CRISTADUR®</t>
  </si>
  <si>
    <t>Zlewozmywak LOTUS D-150 Bronze CRISTADUR® SCHOCK</t>
  </si>
  <si>
    <t>zlew, zlewozmywak, LOTUS, D-150, Bronze, CRISTADUR®</t>
  </si>
  <si>
    <t>Materiał:CRISTADUR®,Montaż:wpuszczany,Możliwość montażu młynka:TAK,Zlewozmywak odwracalny:TAK,Minimalna podbudowa:60cm,Wymiary zewnętrzne mm:1020x500,Wymiary komór dł./szr./gł. mm:348x388x190 / 149x284x120,Kolor: Bronze</t>
  </si>
  <si>
    <t>LOTUS D-150 Carbonium CRISTADUR®</t>
  </si>
  <si>
    <t>SCHOCK zlewozmywak LOTUS D-150 Carbonium CRISTADUR®</t>
  </si>
  <si>
    <t>&lt;h2&gt;SCHOCK zlewozmywak LOTUS D-150 Carbonium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</si>
  <si>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D150, Carbonium, CRISTADUR®</t>
  </si>
  <si>
    <t>Zlewozmywak LOTUS D-150 Carbonium CRISTADUR® SCHOCK</t>
  </si>
  <si>
    <t>zlew, zlewozmywak, LOTUS, D-150, Carbonium, CRISTADUR®</t>
  </si>
  <si>
    <t>Materiał:CRISTADUR®,Montaż:wpuszczany,Możliwość montażu młynka:TAK,Zlewozmywak odwracalny:TAK,Minimalna podbudowa:60cm,Wymiary zewnętrzne mm:1020x500,Wymiary komór dł./szr./gł. mm:348x388x190 / 149x284x120,Kolor: Carbonium</t>
  </si>
  <si>
    <t>LOTUS D-150 Magma CRISTADUR®</t>
  </si>
  <si>
    <t>SCHOCK zlewozmywak LOTUS D-150 Magma CRISTADUR®</t>
  </si>
  <si>
    <t>&lt;h2&gt;SCHOCK zlewozmywak LOTUS D-150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</si>
  <si>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D150, Magma, CRISTADUR®</t>
  </si>
  <si>
    <t>Zlewozmywak LOTUS D-150 Magma CRISTADUR® SCHOCK</t>
  </si>
  <si>
    <t>zlew, zlewozmywak, LOTUS, D-150, Magma, CRISTADUR®</t>
  </si>
  <si>
    <t>Materiał:CRISTADUR®,Montaż:wpuszczany,Możliwość montażu młynka:TAK,Zlewozmywak odwracalny:TAK,Minimalna podbudowa:60cm,Wymiary zewnętrzne mm:1020x500,Wymiary komór dł./szr./gł. mm:348x388x190 / 149x284x120,Kolor: Magma</t>
  </si>
  <si>
    <t>LOTUS D-150 Magnolia CRISTADUR®</t>
  </si>
  <si>
    <t>SCHOCK zlewozmywak LOTUS D-150 Magnolia CRISTADUR®</t>
  </si>
  <si>
    <t>&lt;h2&gt;SCHOCK zlewozmywak LOTUS D-150 Magnolia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</si>
  <si>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D150, Magnolia, CRISTADUR®</t>
  </si>
  <si>
    <t>Zlewozmywak LOTUS D-150 Magnolia CRISTADUR® SCHOCK</t>
  </si>
  <si>
    <t>zlew, zlewozmywak, LOTUS, D-150, Magnolia, CRISTADUR®</t>
  </si>
  <si>
    <t>Materiał:CRISTADUR®,Montaż:wpuszczany,Możliwość montażu młynka:TAK,Zlewozmywak odwracalny:TAK,Minimalna podbudowa:60cm,Wymiary zewnętrzne mm:1020x500,Wymiary komór dł./szr./gł. mm:348x388x190 / 149x284x120,Kolor: Magnolia</t>
  </si>
  <si>
    <t>LOTUS D-150 Polaris CRISTADUR®</t>
  </si>
  <si>
    <t>SCHOCK zlewozmywak LOTUS D-150 Polaris CRISTADUR®</t>
  </si>
  <si>
    <t>&lt;h2&gt;SCHOCK zlewozmywak LOTUS D-150 Polaris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</si>
  <si>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D150, Polaris, CRISTADUR®</t>
  </si>
  <si>
    <t>Zlewozmywak LOTUS D-150 Polaris CRISTADUR® SCHOCK</t>
  </si>
  <si>
    <t>zlew, zlewozmywak, LOTUS, D-150, Polaris, CRISTADUR®</t>
  </si>
  <si>
    <t>Materiał:CRISTADUR®,Montaż:wpuszczany,Możliwość montażu młynka:TAK,Zlewozmywak odwracalny:TAK,Minimalna podbudowa:60cm,Wymiary zewnętrzne mm:1020x500,Wymiary komór dł./szr./gł. mm:348x388x190 / 149x284x120,Kolor: Polaris</t>
  </si>
  <si>
    <t>LOTUS D-150 Puro CRISTADUR®</t>
  </si>
  <si>
    <t>SCHOCK zlewozmywak LOTUS D-150 Puro CRISTADUR®</t>
  </si>
  <si>
    <t>&lt;h2&gt;SCHOCK zlewozmywak LOTUS D-150 Puro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</si>
  <si>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D150, Puro, CRISTADUR®</t>
  </si>
  <si>
    <t>Zlewozmywak LOTUS D-150 Puro CRISTADUR® SCHOCK</t>
  </si>
  <si>
    <t>zlew, zlewozmywak, LOTUS, D-150, Puro, CRISTADUR®</t>
  </si>
  <si>
    <t>Materiał:CRISTADUR®,Montaż:wpuszczany,Możliwość montażu młynka:TAK,Zlewozmywak odwracalny:TAK,Minimalna podbudowa:60cm,Wymiary zewnętrzne mm:1020x500,Wymiary komór dł./szr./gł. mm:348x388x190 / 149x284x120,Kolor: Puro</t>
  </si>
  <si>
    <t>LOTUS D-150 Stone CRISTADUR®</t>
  </si>
  <si>
    <t>SCHOCK zlewozmywak LOTUS D-150 Stone CRISTADUR®</t>
  </si>
  <si>
    <t>&lt;h2&gt;SCHOCK zlewozmywak LOTUS D-150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</si>
  <si>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D150, Stone, CRISTADUR®</t>
  </si>
  <si>
    <t>Zlewozmywak LOTUS D-150 Stone CRISTADUR® SCHOCK</t>
  </si>
  <si>
    <t>zlew, zlewozmywak, LOTUS, D-150, Stone, CRISTADUR®</t>
  </si>
  <si>
    <t>Materiał:CRISTADUR®,Montaż:wpuszczany,Możliwość montażu młynka:TAK,Zlewozmywak odwracalny:TAK,Minimalna podbudowa:60cm,Wymiary zewnętrzne mm:1020x500,Wymiary komór dł./szr./gł. mm:348x388x190 / 149x284x120,Kolor: Stone</t>
  </si>
  <si>
    <t>LOTUS D-150 Silverstone CRISTADUR®</t>
  </si>
  <si>
    <t>SCHOCK zlewozmywak LOTUS D-150 Silverstone CRISTADUR®</t>
  </si>
  <si>
    <t>&lt;h2&gt;SCHOCK zlewozmywak LOTUS D-150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</si>
  <si>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D150, Silverstone, CRISTADUR®</t>
  </si>
  <si>
    <t>Zlewozmywak LOTUS D-150 Silverstone CRISTADUR® SCHOCK</t>
  </si>
  <si>
    <t>zlew, zlewozmywak, LOTUS, D-150, Silverstone, CRISTADUR®</t>
  </si>
  <si>
    <t>Materiał:CRISTADUR®,Montaż:wpuszczany,Możliwość montażu młynka:TAK,Zlewozmywak odwracalny:TAK,Minimalna podbudowa:60cm,Wymiary zewnętrzne mm:1020x500,Wymiary komór dł./szr./gł. mm:348x388x190 / 149x284x120,Kolor: Silverstone</t>
  </si>
  <si>
    <t>MONO N-100L Bronze CRISTADUR®</t>
  </si>
  <si>
    <t>SCHOCK zlewozmywak MONO N-100L Bronze CRISTADUR®</t>
  </si>
  <si>
    <t>&lt;h2&gt;SCHOCK zlewozmywak MONO N-100L Bronze CRISTADUR®&lt;/h2&gt;&lt;strong&gt;WYPOSAŻENIE W CENIE&lt;/strong&gt;&lt;/p&gt;&lt;ul&gt;&lt;li&gt;korek automatyczny&lt;/li&gt;&lt;li&gt;syfon&lt;/li&gt;&lt;li&gt;opływ&lt;/li&gt;&lt;li&gt;zaczepy mocujące&lt;/li&gt;&lt;/ul&gt;&lt;p&gt;&lt;br&gt;&lt;strong&gt;AKCESORIA ZA DODATKOWĄ OPŁATĄ:&lt;/strong&gt;&lt;/p&gt;&lt;ul&gt;&lt;li&gt;deska szklana&lt;/li&gt;&lt;/ul&gt;&lt;/div&gt;</t>
  </si>
  <si>
    <t>zlew, zlewozmywak, MONO, N100L, Bronze, CRISTADUR®</t>
  </si>
  <si>
    <t>Zlewozmywak MONO N-100L Bronze CRISTADUR® SCHOCK</t>
  </si>
  <si>
    <t>zlew, zlewozmywak, MONO, N-100L, Bronze, CRISTADUR®</t>
  </si>
  <si>
    <t>Materiał:CRISTADUR®,Montaż:wpuszczany,Możliwość montażu młynka:TAK,Zlewozmywak odwracalny:TAK,Minimalna podbudowa:60cm,Wymiary zewnętrzne mm:600x530,Wymiary komór dł./szr./gł. mm:527x417x220,Kolor: Bronze</t>
  </si>
  <si>
    <t>MONO N-100L Carbonium CRISTADUR®</t>
  </si>
  <si>
    <t>SCHOCK zlewozmywak MONO N-100L Carbonium CRISTADUR®</t>
  </si>
  <si>
    <t>&lt;h2&gt;SCHOCK zlewozmywak MONO N-100L Carbonium CRISTADUR®&lt;/h2&gt;&lt;strong&gt;WYPOSAŻENIE W CENIE&lt;/strong&gt;&lt;/p&gt;&lt;ul&gt;&lt;li&gt;korek automatyczny&lt;/li&gt;&lt;li&gt;syfon&lt;/li&gt;&lt;li&gt;opływ&lt;/li&gt;&lt;li&gt;zaczepy mocujące&lt;/li&gt;&lt;/ul&gt;&lt;p&gt;&lt;br&gt;&lt;strong&gt;AKCESORIA ZA DODATKOWĄ OPŁATĄ:&lt;/strong&gt;&lt;/p&gt;&lt;ul&gt;&lt;li&gt;deska szklana&lt;/li&gt;&lt;/ul&gt;&lt;/div&gt;</t>
  </si>
  <si>
    <t>zlew, zlewozmywak, MONO, N100L, Carbonium, CRISTADUR®</t>
  </si>
  <si>
    <t>Zlewozmywak MONO N-100L Carbonium CRISTADUR® SCHOCK</t>
  </si>
  <si>
    <t>zlew, zlewozmywak, MONO, N-100L, Carbonium, CRISTADUR®</t>
  </si>
  <si>
    <t>Materiał:CRISTADUR®,Montaż:wpuszczany,Możliwość montażu młynka:TAK,Zlewozmywak odwracalny:TAK,Minimalna podbudowa:60cm,Wymiary zewnętrzne mm:600x530,Wymiary komór dł./szr./gł. mm:527x417x220,Kolor: Carbonium</t>
  </si>
  <si>
    <t>MONO N-100L Earth CRISTADUR®</t>
  </si>
  <si>
    <t>SCHOCK zlewozmywak MONO N-100L Earth CRISTADUR®</t>
  </si>
  <si>
    <t>&lt;h2&gt;SCHOCK zlewozmywak MONO N-100L Earth CRISTADUR®&lt;/h2&gt;&lt;strong&gt;WYPOSAŻENIE W CENIE&lt;/strong&gt;&lt;/p&gt;&lt;ul&gt;&lt;li&gt;korek automatyczny&lt;/li&gt;&lt;li&gt;syfon&lt;/li&gt;&lt;li&gt;opływ&lt;/li&gt;&lt;li&gt;zaczepy mocujące&lt;/li&gt;&lt;/ul&gt;&lt;p&gt;&lt;br&gt;&lt;strong&gt;AKCESORIA ZA DODATKOWĄ OPŁATĄ:&lt;/strong&gt;&lt;/p&gt;&lt;ul&gt;&lt;li&gt;deska szklana&lt;/li&gt;&lt;/ul&gt;&lt;/div&gt;</t>
  </si>
  <si>
    <t>zlew, zlewozmywak, MONO, N100L, Earth, CRISTADUR®</t>
  </si>
  <si>
    <t>Zlewozmywak MONO N-100L Earth CRISTADUR® SCHOCK</t>
  </si>
  <si>
    <t>zlew, zlewozmywak, MONO, N-100L, Earth, CRISTADUR®</t>
  </si>
  <si>
    <t>Materiał:CRISTADUR®,Montaż:wpuszczany,Możliwość montażu młynka:TAK,Zlewozmywak odwracalny:TAK,Minimalna podbudowa:60cm,Wymiary zewnętrzne mm:600x530,Wymiary komór dł./szr./gł. mm:527x417x220,Kolor: Earth</t>
  </si>
  <si>
    <t>MONO N-100L Magma CRISTADUR®</t>
  </si>
  <si>
    <t>SCHOCK zlewozmywak MONO N-100L Magma CRISTADUR®</t>
  </si>
  <si>
    <t>&lt;h2&gt;SCHOCK zlewozmywak MONO N-100L Magma CRISTADUR®&lt;/h2&gt;&lt;strong&gt;WYPOSAŻENIE W CENIE&lt;/strong&gt;&lt;/p&gt;&lt;ul&gt;&lt;li&gt;korek automatyczny&lt;/li&gt;&lt;li&gt;syfon&lt;/li&gt;&lt;li&gt;opływ&lt;/li&gt;&lt;li&gt;zaczepy mocujące&lt;/li&gt;&lt;/ul&gt;&lt;p&gt;&lt;br&gt;&lt;strong&gt;AKCESORIA ZA DODATKOWĄ OPŁATĄ:&lt;/strong&gt;&lt;/p&gt;&lt;ul&gt;&lt;li&gt;deska szklana&lt;/li&gt;&lt;/ul&gt;&lt;/div&gt;</t>
  </si>
  <si>
    <t>zlew, zlewozmywak, MONO, N100L, Magma, CRISTADUR®</t>
  </si>
  <si>
    <t>Zlewozmywak MONO N-100L Magma CRISTADUR® SCHOCK</t>
  </si>
  <si>
    <t>zlew, zlewozmywak, MONO, N-100L, Magma, CRISTADUR®</t>
  </si>
  <si>
    <t>Materiał:CRISTADUR®,Montaż:wpuszczany,Możliwość montażu młynka:TAK,Zlewozmywak odwracalny:TAK,Minimalna podbudowa:60cm,Wymiary zewnętrzne mm:600x530,Wymiary komór dł./szr./gł. mm:527x417x220,Kolor: Magma</t>
  </si>
  <si>
    <t>MONO N-100L Magnolia CRISTADUR®</t>
  </si>
  <si>
    <t>SCHOCK zlewozmywak MONO N-100L Magnolia CRISTADUR®</t>
  </si>
  <si>
    <t>&lt;h2&gt;SCHOCK zlewozmywak MONO N-100L Magnolia CRISTADUR®&lt;/h2&gt;&lt;strong&gt;WYPOSAŻENIE W CENIE&lt;/strong&gt;&lt;/p&gt;&lt;ul&gt;&lt;li&gt;korek automatyczny&lt;/li&gt;&lt;li&gt;syfon&lt;/li&gt;&lt;li&gt;opływ&lt;/li&gt;&lt;li&gt;zaczepy mocujące&lt;/li&gt;&lt;/ul&gt;&lt;p&gt;&lt;br&gt;&lt;strong&gt;AKCESORIA ZA DODATKOWĄ OPŁATĄ:&lt;/strong&gt;&lt;/p&gt;&lt;ul&gt;&lt;li&gt;deska szklana&lt;/li&gt;&lt;/ul&gt;&lt;/div&gt;</t>
  </si>
  <si>
    <t>zlew, zlewozmywak, MONO, N100L, Magnolia, CRISTADUR®</t>
  </si>
  <si>
    <t>Zlewozmywak MONO N-100L Magnolia CRISTADUR® SCHOCK</t>
  </si>
  <si>
    <t>zlew, zlewozmywak, MONO, N-100L, Magnolia, CRISTADUR®</t>
  </si>
  <si>
    <t>Materiał:CRISTADUR®,Montaż:wpuszczany,Możliwość montażu młynka:TAK,Zlewozmywak odwracalny:TAK,Minimalna podbudowa:60cm,Wymiary zewnętrzne mm:600x530,Wymiary komór dł./szr./gł. mm:527x417x220,Kolor: Magnolia</t>
  </si>
  <si>
    <t>MONO N-100L Polaris CRISTADUR®</t>
  </si>
  <si>
    <t>SCHOCK zlewozmywak MONO N-100L Polaris CRISTADUR®</t>
  </si>
  <si>
    <t>&lt;h2&gt;SCHOCK zlewozmywak MONO N-100L Polaris CRISTADUR®&lt;/h2&gt;&lt;strong&gt;WYPOSAŻENIE W CENIE&lt;/strong&gt;&lt;/p&gt;&lt;ul&gt;&lt;li&gt;korek automatyczny&lt;/li&gt;&lt;li&gt;syfon&lt;/li&gt;&lt;li&gt;opływ&lt;/li&gt;&lt;li&gt;zaczepy mocujące&lt;/li&gt;&lt;/ul&gt;&lt;p&gt;&lt;br&gt;&lt;strong&gt;AKCESORIA ZA DODATKOWĄ OPŁATĄ:&lt;/strong&gt;&lt;/p&gt;&lt;ul&gt;&lt;li&gt;deska szklana&lt;/li&gt;&lt;/ul&gt;&lt;/div&gt;</t>
  </si>
  <si>
    <t>zlew, zlewozmywak, MONO, N100L, Polaris, CRISTADUR®</t>
  </si>
  <si>
    <t>Zlewozmywak MONO N-100L Polaris CRISTADUR® SCHOCK</t>
  </si>
  <si>
    <t>zlew, zlewozmywak, MONO, N-100L, Polaris, CRISTADUR®</t>
  </si>
  <si>
    <t>Materiał:CRISTADUR®,Montaż:wpuszczany,Możliwość montażu młynka:TAK,Zlewozmywak odwracalny:TAK,Minimalna podbudowa:60cm,Wymiary zewnętrzne mm:600x530,Wymiary komór dł./szr./gł. mm:527x417x220,Kolor: Polaris</t>
  </si>
  <si>
    <t>MONO N-100L Puro CRISTADUR®</t>
  </si>
  <si>
    <t>SCHOCK zlewozmywak MONO N-100L Puro CRISTADUR®</t>
  </si>
  <si>
    <t>&lt;h2&gt;SCHOCK zlewozmywak MONO N-100L Puro CRISTADUR®&lt;/h2&gt;&lt;strong&gt;WYPOSAŻENIE W CENIE&lt;/strong&gt;&lt;/p&gt;&lt;ul&gt;&lt;li&gt;korek automatyczny&lt;/li&gt;&lt;li&gt;syfon&lt;/li&gt;&lt;li&gt;opływ&lt;/li&gt;&lt;li&gt;zaczepy mocujące&lt;/li&gt;&lt;/ul&gt;&lt;p&gt;&lt;br&gt;&lt;strong&gt;AKCESORIA ZA DODATKOWĄ OPŁATĄ:&lt;/strong&gt;&lt;/p&gt;&lt;ul&gt;&lt;li&gt;deska szklana&lt;/li&gt;&lt;/ul&gt;&lt;/div&gt;</t>
  </si>
  <si>
    <t>zlew, zlewozmywak, MONO, N100L, Puro, CRISTADUR®</t>
  </si>
  <si>
    <t>Zlewozmywak MONO N-100L Puro CRISTADUR® SCHOCK</t>
  </si>
  <si>
    <t>zlew, zlewozmywak, MONO, N-100L, Puro, CRISTADUR®</t>
  </si>
  <si>
    <t>Materiał:CRISTADUR®,Montaż:wpuszczany,Możliwość montażu młynka:TAK,Zlewozmywak odwracalny:TAK,Minimalna podbudowa:60cm,Wymiary zewnętrzne mm:600x530,Wymiary komór dł./szr./gł. mm:527x417x220,Kolor: Puro</t>
  </si>
  <si>
    <t>MONO N-100L Stone CRISTADUR®</t>
  </si>
  <si>
    <t>SCHOCK zlewozmywak MONO N-100L Stone CRISTADUR®</t>
  </si>
  <si>
    <t>&lt;h2&gt;SCHOCK zlewozmywak MONO N-100L Stone CRISTADUR®&lt;/h2&gt;&lt;strong&gt;WYPOSAŻENIE W CENIE&lt;/strong&gt;&lt;/p&gt;&lt;ul&gt;&lt;li&gt;korek automatyczny&lt;/li&gt;&lt;li&gt;syfon&lt;/li&gt;&lt;li&gt;opływ&lt;/li&gt;&lt;li&gt;zaczepy mocujące&lt;/li&gt;&lt;/ul&gt;&lt;p&gt;&lt;br&gt;&lt;strong&gt;AKCESORIA ZA DODATKOWĄ OPŁATĄ:&lt;/strong&gt;&lt;/p&gt;&lt;ul&gt;&lt;li&gt;deska szklana&lt;/li&gt;&lt;/ul&gt;&lt;/div&gt;</t>
  </si>
  <si>
    <t>zlew, zlewozmywak, MONO, N100L, Stone, CRISTADUR®</t>
  </si>
  <si>
    <t>Zlewozmywak MONO N-100L Stone CRISTADUR® SCHOCK</t>
  </si>
  <si>
    <t>zlew, zlewozmywak, MONO, N-100L, Stone, CRISTADUR®</t>
  </si>
  <si>
    <t>Materiał:CRISTADUR®,Montaż:wpuszczany,Możliwość montażu młynka:TAK,Zlewozmywak odwracalny:TAK,Minimalna podbudowa:60cm,Wymiary zewnętrzne mm:600x530,Wymiary komór dł./szr./gł. mm:527x417x220,Kolor: Stone</t>
  </si>
  <si>
    <t>MONO N-100L Vintage CRISTADUR®</t>
  </si>
  <si>
    <t>SCHOCK zlewozmywak MONO N-100L Vintage CRISTADUR®</t>
  </si>
  <si>
    <t>&lt;h2&gt;SCHOCK zlewozmywak MONO N-100L Vintage CRISTADUR®&lt;/h2&gt;&lt;strong&gt;WYPOSAŻENIE W CENIE&lt;/strong&gt;&lt;/p&gt;&lt;ul&gt;&lt;li&gt;korek automatyczny&lt;/li&gt;&lt;li&gt;syfon&lt;/li&gt;&lt;li&gt;opływ&lt;/li&gt;&lt;li&gt;zaczepy mocujące&lt;/li&gt;&lt;/ul&gt;&lt;p&gt;&lt;br&gt;&lt;strong&gt;AKCESORIA ZA DODATKOWĄ OPŁATĄ:&lt;/strong&gt;&lt;/p&gt;&lt;ul&gt;&lt;li&gt;deska szklana&lt;/li&gt;&lt;/ul&gt;&lt;/div&gt;</t>
  </si>
  <si>
    <t>zlew, zlewozmywak, MONO, N100L, Vintage, CRISTADUR®</t>
  </si>
  <si>
    <t>Zlewozmywak MONO N-100L Vintage CRISTADUR® SCHOCK</t>
  </si>
  <si>
    <t>zlew, zlewozmywak, MONO, N-100L, Vintage, CRISTADUR®</t>
  </si>
  <si>
    <t>Materiał:CRISTADUR®,Montaż:wpuszczany,Możliwość montażu młynka:TAK,Zlewozmywak odwracalny:TAK,Minimalna podbudowa:60cm,Wymiary zewnętrzne mm:600x530,Wymiary komór dł./szr./gł. mm:527x417x220,Kolor: Vintage</t>
  </si>
  <si>
    <t>MONO N-100L Rouge CRISTADUR®</t>
  </si>
  <si>
    <t>SCHOCK zlewozmywak MONO N-100L Rouge CRISTADUR®</t>
  </si>
  <si>
    <t>&lt;h2&gt;SCHOCK zlewozmywak MONO N-100L Rouge CRISTADUR®&lt;/h2&gt;&lt;strong&gt;WYPOSAŻENIE W CENIE&lt;/strong&gt;&lt;/p&gt;&lt;ul&gt;&lt;li&gt;korek automatyczny&lt;/li&gt;&lt;li&gt;syfon&lt;/li&gt;&lt;li&gt;opływ&lt;/li&gt;&lt;li&gt;zaczepy mocujące&lt;/li&gt;&lt;/ul&gt;&lt;p&gt;&lt;br&gt;&lt;strong&gt;AKCESORIA ZA DODATKOWĄ OPŁATĄ:&lt;/strong&gt;&lt;/p&gt;&lt;ul&gt;&lt;li&gt;deska szklana&lt;/li&gt;&lt;/ul&gt;&lt;/div&gt;</t>
  </si>
  <si>
    <t>zlew, zlewozmywak, MONO, N100L, Rouge, CRISTADUR®</t>
  </si>
  <si>
    <t>Zlewozmywak MONO N-100L Rouge CRISTADUR® SCHOCK</t>
  </si>
  <si>
    <t>zlew, zlewozmywak, MONO, N-100L, Rouge, CRISTADUR®</t>
  </si>
  <si>
    <t>Materiał:CRISTADUR®,Montaż:wpuszczany,Możliwość montażu młynka:TAK,Zlewozmywak odwracalny:TAK,Minimalna podbudowa:60cm,Wymiary zewnętrzne mm:600x530,Wymiary komór dł./szr./gł. mm:527x417x220,Kolor: Rouge</t>
  </si>
  <si>
    <t>MONO N-100L Silverstone CRISTADUR®</t>
  </si>
  <si>
    <t>SCHOCK zlewozmywak MONO N-100L Silverstone CRISTADUR®</t>
  </si>
  <si>
    <t>&lt;h2&gt;SCHOCK zlewozmywak MONO N-100L Silverstone CRISTADUR®&lt;/h2&gt;&lt;strong&gt;WYPOSAŻENIE W CENIE&lt;/strong&gt;&lt;/p&gt;&lt;ul&gt;&lt;li&gt;korek automatyczny&lt;/li&gt;&lt;li&gt;syfon&lt;/li&gt;&lt;li&gt;opływ&lt;/li&gt;&lt;li&gt;zaczepy mocujące&lt;/li&gt;&lt;/ul&gt;&lt;p&gt;&lt;br&gt;&lt;strong&gt;AKCESORIA ZA DODATKOWĄ OPŁATĄ:&lt;/strong&gt;&lt;/p&gt;&lt;ul&gt;&lt;li&gt;deska szklana&lt;/li&gt;&lt;/ul&gt;&lt;/div&gt;</t>
  </si>
  <si>
    <t>zlew, zlewozmywak, MONO, N100L, Silverstone, CRISTADUR®</t>
  </si>
  <si>
    <t>Zlewozmywak MONO N-100L Silverstone CRISTADUR® SCHOCK</t>
  </si>
  <si>
    <t>zlew, zlewozmywak, MONO, N-100L, Silverstone, CRISTADUR®</t>
  </si>
  <si>
    <t>Materiał:CRISTADUR®,Montaż:wpuszczany,Możliwość montażu młynka:TAK,Zlewozmywak odwracalny:TAK,Minimalna podbudowa:60cm,Wymiary zewnętrzne mm:600x530,Wymiary komór dł./szr./gł. mm:527x417x220,Kolor: Silverstone</t>
  </si>
  <si>
    <t>OPUS D-100 Polaris CRISTADUR®</t>
  </si>
  <si>
    <t>SCHOCK zlewozmywak OPUS D-100 Polaris CRISTADUR®</t>
  </si>
  <si>
    <t>&lt;h2&gt;SCHOCK zlewozmywak OPUS D-100 Polaris CRISTADUR®&lt;/h2&gt;&lt;strong&gt;WYPOSAŻENIE W CENIE&lt;/strong&gt;&lt;/p&gt;&lt;ul&gt;&lt;li&gt;korek automatyczny&lt;/li&gt;&lt;li&gt;syfon&lt;/li&gt;&lt;li&gt;opływ&lt;/li&gt;&lt;li&gt;zaczepy mocujące&lt;/li&gt;&lt;/ul&gt;&lt;p&gt;&lt;br&gt;&lt;strong&gt;AKCESORIA ZA DODATKOWĄ OPŁATĄ:&lt;/strong&gt;&lt;/p&gt;&lt;ul&gt;&lt;li&gt;deska szklana&lt;/li&gt;&lt;li&gt;wkładka stalowa&lt;/li&gt;&lt;li&gt;koszyk chromowy&lt;/li&gt;&lt;/ul&gt;&lt;/div&gt;</t>
  </si>
  <si>
    <t>zlew, zlewozmywak, OPUS, D100, Polaris, CRISTADUR®</t>
  </si>
  <si>
    <t>Zlewozmywak OPUS D-100 Polaris CRISTADUR® SCHOCK</t>
  </si>
  <si>
    <t>zlew, zlewozmywak, OPUS, D-100, Polaris, CRISTADUR®</t>
  </si>
  <si>
    <t>Materiał:CRISTADUR®,Montaż:wpuszczany,Możliwość montażu młynka:TAK,Zlewozmywak odwracalny:TAK,Minimalna podbudowa:45cm,Wymiary zewnętrzne mm:860x500,Wymiary komór dł./szr./gł. mm:335x446x200,Kolor: Polaris</t>
  </si>
  <si>
    <t>OPUS D-100 Puro CRISTADUR®</t>
  </si>
  <si>
    <t>SCHOCK zlewozmywak OPUS D-100 Puro CRISTADUR®</t>
  </si>
  <si>
    <t>&lt;h2&gt;SCHOCK zlewozmywak OPUS D-100 Puro CRISTADUR®&lt;/h2&gt;&lt;strong&gt;WYPOSAŻENIE W CENIE&lt;/strong&gt;&lt;/p&gt;&lt;ul&gt;&lt;li&gt;korek automatyczny&lt;/li&gt;&lt;li&gt;syfon&lt;/li&gt;&lt;li&gt;opływ&lt;/li&gt;&lt;li&gt;zaczepy mocujące&lt;/li&gt;&lt;/ul&gt;&lt;p&gt;&lt;br&gt;&lt;strong&gt;AKCESORIA ZA DODATKOWĄ OPŁATĄ:&lt;/strong&gt;&lt;/p&gt;&lt;ul&gt;&lt;li&gt;deska szklana&lt;/li&gt;&lt;li&gt;wkładka stalowa&lt;/li&gt;&lt;li&gt;koszyk chromowy&lt;/li&gt;&lt;/ul&gt;&lt;/div&gt;</t>
  </si>
  <si>
    <t>zlew, zlewozmywak, OPUS, D100, Puro, CRISTADUR®</t>
  </si>
  <si>
    <t>Zlewozmywak OPUS D-100 Puro CRISTADUR® SCHOCK</t>
  </si>
  <si>
    <t>zlew, zlewozmywak, OPUS, D-100, Puro, CRISTADUR®</t>
  </si>
  <si>
    <t>Materiał:CRISTADUR®,Montaż:wpuszczany,Możliwość montażu młynka:TAK,Zlewozmywak odwracalny:TAK,Minimalna podbudowa:45cm,Wymiary zewnętrzne mm:860x500,Wymiary komór dł./szr./gł. mm:335x446x200,Kolor: Puro</t>
  </si>
  <si>
    <t>OPUS D-100 Stone CRISTADUR®</t>
  </si>
  <si>
    <t>SCHOCK zlewozmywak OPUS D-100 Stone CRISTADUR®</t>
  </si>
  <si>
    <t>&lt;h2&gt;SCHOCK zlewozmywak OPUS D-100 Stone CRISTADUR®&lt;/h2&gt;&lt;strong&gt;WYPOSAŻENIE W CENIE&lt;/strong&gt;&lt;/p&gt;&lt;ul&gt;&lt;li&gt;korek automatyczny&lt;/li&gt;&lt;li&gt;syfon&lt;/li&gt;&lt;li&gt;opływ&lt;/li&gt;&lt;li&gt;zaczepy mocujące&lt;/li&gt;&lt;/ul&gt;&lt;p&gt;&lt;br&gt;&lt;strong&gt;AKCESORIA ZA DODATKOWĄ OPŁATĄ:&lt;/strong&gt;&lt;/p&gt;&lt;ul&gt;&lt;li&gt;deska szklana&lt;/li&gt;&lt;li&gt;wkładka stalowa&lt;/li&gt;&lt;li&gt;koszyk chromowy&lt;/li&gt;&lt;/ul&gt;&lt;/div&gt;</t>
  </si>
  <si>
    <t>zlew, zlewozmywak, OPUS, D100, Stone, CRISTADUR®</t>
  </si>
  <si>
    <t>Zlewozmywak OPUS D-100 Stone CRISTADUR® SCHOCK</t>
  </si>
  <si>
    <t>zlew, zlewozmywak, OPUS, D-100, Stone, CRISTADUR®</t>
  </si>
  <si>
    <t>Materiał:CRISTADUR®,Montaż:wpuszczany,Możliwość montażu młynka:TAK,Zlewozmywak odwracalny:TAK,Minimalna podbudowa:45cm,Wymiary zewnętrzne mm:860x500,Wymiary komór dł./szr./gł. mm:335x446x200,Kolor: Stone</t>
  </si>
  <si>
    <t>OPUS D-100 Rouge CRISTADUR®</t>
  </si>
  <si>
    <t>SCHOCK zlewozmywak OPUS D-100 Rouge CRISTADUR®</t>
  </si>
  <si>
    <t>&lt;h2&gt;SCHOCK zlewozmywak OPUS D-100 Rouge CRISTADUR®&lt;/h2&gt;&lt;strong&gt;WYPOSAŻENIE W CENIE&lt;/strong&gt;&lt;/p&gt;&lt;ul&gt;&lt;li&gt;korek automatyczny&lt;/li&gt;&lt;li&gt;syfon&lt;/li&gt;&lt;li&gt;opływ&lt;/li&gt;&lt;li&gt;zaczepy mocujące&lt;/li&gt;&lt;/ul&gt;&lt;p&gt;&lt;br&gt;&lt;strong&gt;AKCESORIA ZA DODATKOWĄ OPŁATĄ:&lt;/strong&gt;&lt;/p&gt;&lt;ul&gt;&lt;li&gt;deska szklana&lt;/li&gt;&lt;li&gt;wkładka stalowa&lt;/li&gt;&lt;li&gt;koszyk chromowy&lt;/li&gt;&lt;/ul&gt;&lt;/div&gt;</t>
  </si>
  <si>
    <t>zlew, zlewozmywak, OPUS, D100, Rouge, CRISTADUR®</t>
  </si>
  <si>
    <t>Zlewozmywak OPUS D-100 Rouge CRISTADUR® SCHOCK</t>
  </si>
  <si>
    <t>zlew, zlewozmywak, OPUS, D-100, Rouge, CRISTADUR®</t>
  </si>
  <si>
    <t>Materiał:CRISTADUR®,Montaż:wpuszczany,Możliwość montażu młynka:TAK,Zlewozmywak odwracalny:TAK,Minimalna podbudowa:45cm,Wymiary zewnętrzne mm:860x500,Wymiary komór dł./szr./gł. mm:335x446x200,Kolor: Rouge</t>
  </si>
  <si>
    <t>OPUS D-100 Silverstone CRISTADUR®</t>
  </si>
  <si>
    <t>SCHOCK zlewozmywak OPUS D-100 Silverstone CRISTADUR®</t>
  </si>
  <si>
    <t>&lt;h2&gt;SCHOCK zlewozmywak OPUS D-100 Silverstone CRISTADUR®&lt;/h2&gt;&lt;strong&gt;WYPOSAŻENIE W CENIE&lt;/strong&gt;&lt;/p&gt;&lt;ul&gt;&lt;li&gt;korek automatyczny&lt;/li&gt;&lt;li&gt;syfon&lt;/li&gt;&lt;li&gt;opływ&lt;/li&gt;&lt;li&gt;zaczepy mocujące&lt;/li&gt;&lt;/ul&gt;&lt;p&gt;&lt;br&gt;&lt;strong&gt;AKCESORIA ZA DODATKOWĄ OPŁATĄ:&lt;/strong&gt;&lt;/p&gt;&lt;ul&gt;&lt;li&gt;deska szklana&lt;/li&gt;&lt;li&gt;wkładka stalowa&lt;/li&gt;&lt;li&gt;koszyk chromowy&lt;/li&gt;&lt;/ul&gt;&lt;/div&gt;</t>
  </si>
  <si>
    <t>zlew, zlewozmywak, OPUS, D100, Silverstone, CRISTADUR®</t>
  </si>
  <si>
    <t>Zlewozmywak OPUS D-100 Silverstone CRISTADUR® SCHOCK</t>
  </si>
  <si>
    <t>zlew, zlewozmywak, OPUS, D-100, Silverstone, CRISTADUR®</t>
  </si>
  <si>
    <t>Materiał:CRISTADUR®,Montaż:wpuszczany,Możliwość montażu młynka:TAK,Zlewozmywak odwracalny:TAK,Minimalna podbudowa:45cm,Wymiary zewnętrzne mm:860x500,Wymiary komór dł./szr./gł. mm:335x446x200,Kolor: Silverstone</t>
  </si>
  <si>
    <t>OPUS D-150 Magnolia CRISTADUR®</t>
  </si>
  <si>
    <t>SCHOCK zlewozmywak OPUS D-150 Magnolia CRISTADUR®</t>
  </si>
  <si>
    <t>&lt;h2&gt;SCHOCK zlewozmywak OPUS D-150 Magnolia CRISTADUR®&lt;/h2&gt;&lt;strong&gt;WYPOSAŻENIE W CENIE&lt;/strong&gt;&lt;/p&gt;&lt;ul&gt;&lt;li&gt;korek automatyczny&lt;/li&gt;&lt;li&gt;syfon&lt;/li&gt;&lt;li&gt;opływ&lt;/li&gt;&lt;li&gt;zaczepy mocujące&lt;/li&gt;&lt;/ul&gt;&lt;p&gt;&lt;br&gt;&lt;strong&gt;ZALECANE AKCESORIA ZA DODATKOWĄ OPŁATĄ&lt;/strong&gt;&lt;/p&gt;&lt;ul&gt;&lt;li&gt;deska szklana&lt;/li&gt;&lt;li&gt;wkładka stalowa&lt;/li&gt;&lt;li&gt;koszyk chromowy&lt;/li&gt;&lt;/ul&gt;&lt;/div&gt;</t>
  </si>
  <si>
    <t>zlew, zlewozmywak, OPUS, D150, Magnolia, CRISTADUR®</t>
  </si>
  <si>
    <t>Zlewozmywak OPUS D-150 Magnolia CRISTADUR® SCHOCK</t>
  </si>
  <si>
    <t>zlew, zlewozmywak, OPUS, D-150, Magnolia, CRISTADUR®</t>
  </si>
  <si>
    <t>Materiał:CRISTADUR®,Montaż:wpuszczany,Możliwość montażu młynka:TAK,Zlewozmywak odwracalny:TAK,Minimalna podbudowa:60cm,Wymiary zewnętrzne mm:1000x500,Wymiary komór dł./szr./gł. mm:335x443x200 / 150x336x120,Kolor: Magnolia</t>
  </si>
  <si>
    <t>OPUS D-150 Polaris CRISTADUR®</t>
  </si>
  <si>
    <t>SCHOCK zlewozmywak OPUS D-150 Polaris CRISTADUR®</t>
  </si>
  <si>
    <t>&lt;h2&gt;SCHOCK zlewozmywak OPUS D-150 Polaris CRISTADUR®&lt;/h2&gt;&lt;strong&gt;WYPOSAŻENIE W CENIE&lt;/strong&gt;&lt;/p&gt;&lt;ul&gt;&lt;li&gt;korek automatyczny&lt;/li&gt;&lt;li&gt;syfon&lt;/li&gt;&lt;li&gt;opływ&lt;/li&gt;&lt;li&gt;zaczepy mocujące&lt;/li&gt;&lt;/ul&gt;&lt;p&gt;&lt;br&gt;&lt;strong&gt;ZALECANE AKCESORIA ZA DODATKOWĄ OPŁATĄ&lt;/strong&gt;&lt;/p&gt;&lt;ul&gt;&lt;li&gt;deska szklana&lt;/li&gt;&lt;li&gt;wkładka stalowa&lt;/li&gt;&lt;li&gt;koszyk chromowy&lt;/li&gt;&lt;/ul&gt;&lt;/div&gt;</t>
  </si>
  <si>
    <t>zlew, zlewozmywak, OPUS, D150, Polaris, CRISTADUR®</t>
  </si>
  <si>
    <t>Zlewozmywak OPUS D-150 Polaris CRISTADUR® SCHOCK</t>
  </si>
  <si>
    <t>zlew, zlewozmywak, OPUS, D-150, Polaris, CRISTADUR®</t>
  </si>
  <si>
    <t>Materiał:CRISTADUR®,Montaż:wpuszczany,Możliwość montażu młynka:TAK,Zlewozmywak odwracalny:TAK,Minimalna podbudowa:60cm,Wymiary zewnętrzne mm:1000x500,Wymiary komór dł./szr./gł. mm:335x443x200 / 150x336x120,Kolor: Polaris</t>
  </si>
  <si>
    <t>OPUS D-150 Puro CRISTADUR®</t>
  </si>
  <si>
    <t>SCHOCK zlewozmywak OPUS D-150 Puro CRISTADUR®</t>
  </si>
  <si>
    <t>&lt;h2&gt;SCHOCK zlewozmywak OPUS D-150 Puro CRISTADUR®&lt;/h2&gt;&lt;strong&gt;WYPOSAŻENIE W CENIE&lt;/strong&gt;&lt;/p&gt;&lt;ul&gt;&lt;li&gt;korek automatyczny&lt;/li&gt;&lt;li&gt;syfon&lt;/li&gt;&lt;li&gt;opływ&lt;/li&gt;&lt;li&gt;zaczepy mocujące&lt;/li&gt;&lt;/ul&gt;&lt;p&gt;&lt;br&gt;&lt;strong&gt;ZALECANE AKCESORIA ZA DODATKOWĄ OPŁATĄ&lt;/strong&gt;&lt;/p&gt;&lt;ul&gt;&lt;li&gt;deska szklana&lt;/li&gt;&lt;li&gt;wkładka stalowa&lt;/li&gt;&lt;li&gt;koszyk chromowy&lt;/li&gt;&lt;/ul&gt;&lt;/div&gt;</t>
  </si>
  <si>
    <t>zlew, zlewozmywak, OPUS, D150, Puro, CRISTADUR®</t>
  </si>
  <si>
    <t>Zlewozmywak OPUS D-150 Puro CRISTADUR® SCHOCK</t>
  </si>
  <si>
    <t>zlew, zlewozmywak, OPUS, D-150, Puro, CRISTADUR®</t>
  </si>
  <si>
    <t>Materiał:CRISTADUR®,Montaż:wpuszczany,Możliwość montażu młynka:TAK,Zlewozmywak odwracalny:TAK,Minimalna podbudowa:60cm,Wymiary zewnętrzne mm:1000x500,Wymiary komór dł./szr./gł. mm:335x443x200 / 150x336x120,Kolor: Puro</t>
  </si>
  <si>
    <t>OPUS D-150 Stone CRISTADUR®</t>
  </si>
  <si>
    <t>SCHOCK zlewozmywak OPUS D-150 Stone CRISTADUR®</t>
  </si>
  <si>
    <t>&lt;h2&gt;SCHOCK zlewozmywak OPUS D-150 Stone CRISTADUR®&lt;/h2&gt;&lt;strong&gt;WYPOSAŻENIE W CENIE&lt;/strong&gt;&lt;/p&gt;&lt;ul&gt;&lt;li&gt;korek automatyczny&lt;/li&gt;&lt;li&gt;syfon&lt;/li&gt;&lt;li&gt;opływ&lt;/li&gt;&lt;li&gt;zaczepy mocujące&lt;/li&gt;&lt;/ul&gt;&lt;p&gt;&lt;br&gt;&lt;strong&gt;ZALECANE AKCESORIA ZA DODATKOWĄ OPŁATĄ&lt;/strong&gt;&lt;/p&gt;&lt;ul&gt;&lt;li&gt;deska szklana&lt;/li&gt;&lt;li&gt;wkładka stalowa&lt;/li&gt;&lt;li&gt;koszyk chromowy&lt;/li&gt;&lt;/ul&gt;&lt;/div&gt;</t>
  </si>
  <si>
    <t>zlew, zlewozmywak, OPUS, D150, Stone, CRISTADUR®</t>
  </si>
  <si>
    <t>Zlewozmywak OPUS D-150 Stone CRISTADUR® SCHOCK</t>
  </si>
  <si>
    <t>zlew, zlewozmywak, OPUS, D-150, Stone, CRISTADUR®</t>
  </si>
  <si>
    <t>Materiał:CRISTADUR®,Montaż:wpuszczany,Możliwość montażu młynka:TAK,Zlewozmywak odwracalny:TAK,Minimalna podbudowa:60cm,Wymiary zewnętrzne mm:1000x500,Wymiary komór dł./szr./gł. mm:335x443x200 / 150x336x120,Kolor: Stone</t>
  </si>
  <si>
    <t>OPUS D-150 Rouge CRISTADUR®</t>
  </si>
  <si>
    <t>SCHOCK zlewozmywak OPUS D-150 Rouge CRISTADUR®</t>
  </si>
  <si>
    <t>&lt;h2&gt;SCHOCK zlewozmywak OPUS D-150 Rouge CRISTADUR®&lt;/h2&gt;&lt;strong&gt;WYPOSAŻENIE W CENIE&lt;/strong&gt;&lt;/p&gt;&lt;ul&gt;&lt;li&gt;korek automatyczny&lt;/li&gt;&lt;li&gt;syfon&lt;/li&gt;&lt;li&gt;opływ&lt;/li&gt;&lt;li&gt;zaczepy mocujące&lt;/li&gt;&lt;/ul&gt;&lt;p&gt;&lt;br&gt;&lt;strong&gt;ZALECANE AKCESORIA ZA DODATKOWĄ OPŁATĄ&lt;/strong&gt;&lt;/p&gt;&lt;ul&gt;&lt;li&gt;deska szklana&lt;/li&gt;&lt;li&gt;wkładka stalowa&lt;/li&gt;&lt;li&gt;koszyk chromowy&lt;/li&gt;&lt;/ul&gt;&lt;/div&gt;</t>
  </si>
  <si>
    <t>zlew, zlewozmywak, OPUS, D150, Rouge, CRISTADUR®</t>
  </si>
  <si>
    <t>Zlewozmywak OPUS D-150 Rouge CRISTADUR® SCHOCK</t>
  </si>
  <si>
    <t>zlew, zlewozmywak, OPUS, D-150, Rouge, CRISTADUR®</t>
  </si>
  <si>
    <t>Materiał:CRISTADUR®,Montaż:wpuszczany,Możliwość montażu młynka:TAK,Zlewozmywak odwracalny:TAK,Minimalna podbudowa:60cm,Wymiary zewnętrzne mm:1000x500,Wymiary komór dł./szr./gł. mm:335x443x200 / 150x336x120,Kolor: Rouge</t>
  </si>
  <si>
    <t>OPUS D-150 Silverstone CRISTADUR®</t>
  </si>
  <si>
    <t>SCHOCK zlewozmywak OPUS D-150 Silverstone CRISTADUR®</t>
  </si>
  <si>
    <t>&lt;h2&gt;SCHOCK zlewozmywak OPUS D-150 Silverstone CRISTADUR®&lt;/h2&gt;&lt;strong&gt;WYPOSAŻENIE W CENIE&lt;/strong&gt;&lt;/p&gt;&lt;ul&gt;&lt;li&gt;korek automatyczny&lt;/li&gt;&lt;li&gt;syfon&lt;/li&gt;&lt;li&gt;opływ&lt;/li&gt;&lt;li&gt;zaczepy mocujące&lt;/li&gt;&lt;/ul&gt;&lt;p&gt;&lt;br&gt;&lt;strong&gt;ZALECANE AKCESORIA ZA DODATKOWĄ OPŁATĄ&lt;/strong&gt;&lt;/p&gt;&lt;ul&gt;&lt;li&gt;deska szklana&lt;/li&gt;&lt;li&gt;wkładka stalowa&lt;/li&gt;&lt;li&gt;koszyk chromowy&lt;/li&gt;&lt;/ul&gt;&lt;/div&gt;</t>
  </si>
  <si>
    <t>zlew, zlewozmywak, OPUS, D150, Silverstone, CRISTADUR®</t>
  </si>
  <si>
    <t>Zlewozmywak OPUS D-150 Silverstone CRISTADUR® SCHOCK</t>
  </si>
  <si>
    <t>zlew, zlewozmywak, OPUS, D-150, Silverstone, CRISTADUR®</t>
  </si>
  <si>
    <t>Materiał:CRISTADUR®,Montaż:wpuszczany,Możliwość montażu młynka:TAK,Zlewozmywak odwracalny:TAK,Minimalna podbudowa:60cm,Wymiary zewnętrzne mm:1000x500,Wymiary komór dł./szr./gł. mm:335x443x200 / 150x336x120,Kolor: Silverstone</t>
  </si>
  <si>
    <t>WEMBLEY D-150 Bronze CRISTADUR® - LINIA STUDIO</t>
  </si>
  <si>
    <t>&lt;p&gt;SCHOCK zlewozmywak WEMBLEY D-150 Bronze CRISTADUR®&lt;/p&gt;&lt;p&gt;&lt;img src=https://www.schock.com.pl/img/cms/klimaneutral.png alt=klimaneutral produkt width=80% /&gt;&lt;/p&gt;</t>
  </si>
  <si>
    <t>&lt;h2&gt;SCHOCK zlewozmywak WEMBLEY D-150 Bronze CRISTADUR®&lt;/h2&gt;&lt;strong&gt;WYPOSAŻENIE W CENIE&lt;/strong&gt;&lt;/p&gt;&lt;ul&gt;&lt;li&gt;korek automatyczny&lt;/li&gt;&lt;li&gt;syfon&lt;/li&gt;&lt;li&gt;opływ&lt;/li&gt;&lt;li&gt;zaczepy mocujące&lt;/li&gt;&lt;li&gt;&lt;a href=https://www.schock.com.pl/glowna/1540-deska-drewniana-629134.html&gt;deska drewniana - 629134&lt;/a&gt;&lt;/li&gt;&lt;/ul&gt;&lt;/p&gt;</t>
  </si>
  <si>
    <t>zlew, zlewozmywak, WEMBLEY, D150, Bronze, CRISTADUR®, linia studio</t>
  </si>
  <si>
    <t>SCHOCK zlewozmywak WEMBLEY D-150 Bronze CRISTADUR® - LINIA STUDIO</t>
  </si>
  <si>
    <t>Materiał:CRISTADUR®,Montaż:wpuszczany,Możliwość montażu młynka:NIE,Zlewozmywak odwracalny:TAK,Minimalna podbudowa:60cm,Wymiary zewnętrzne mm:1000x510,Wymiary komór dł./szr./gł. mm:358x424x200 / 140x326x120,Kolor: Bronze</t>
  </si>
  <si>
    <t>WEMBLEY D-150 Magma CRISTADUR® - LINIA STUDIO</t>
  </si>
  <si>
    <t>&lt;p&gt;SCHOCK zlewozmywak WEMBLEY D-150 Magma CRISTADUR®&lt;/p&gt;&lt;p&gt;&lt;img src=https://www.schock.com.pl/img/cms/klimaneutral.png alt=klimaneutral produkt width=80% /&gt;&lt;/p&gt;</t>
  </si>
  <si>
    <t>&lt;h2&gt;SCHOCK zlewozmywak WEMBLEY D-150 Magma CRISTADUR®&lt;/h2&gt;&lt;strong&gt;WYPOSAŻENIE W CENIE&lt;/strong&gt;&lt;/p&gt;&lt;ul&gt;&lt;li&gt;korek automatyczny&lt;/li&gt;&lt;li&gt;syfon&lt;/li&gt;&lt;li&gt;opływ&lt;/li&gt;&lt;li&gt;zaczepy mocujące&lt;/li&gt;&lt;li&gt;&lt;a href=https://www.schock.com.pl/glowna/1540-deska-drewniana-629134.html&gt;deska drewniana - 629134&lt;/a&gt;&lt;/li&gt;&lt;/ul&gt;&lt;/p&gt;</t>
  </si>
  <si>
    <t>zlew, zlewozmywak, WEMBLEY, D150, Magma, CRISTADUR®, linia studio</t>
  </si>
  <si>
    <t>SCHOCK zlewozmywak WEMBLEY D-150 Magma CRISTADUR® - LINIA STUDIO</t>
  </si>
  <si>
    <t>Materiał:CRISTADUR®,Montaż:wpuszczany,Możliwość montażu młynka:NIE,Zlewozmywak odwracalny:TAK,Minimalna podbudowa:60cm,Wymiary zewnętrzne mm:1000x510,Wymiary komór dł./szr./gł. mm:358x424x200 / 140x326x120,Kolor: Magma</t>
  </si>
  <si>
    <t>WEMBLEY D-150 Stone CRISTADUR® - LINIA STUDIO</t>
  </si>
  <si>
    <t>&lt;p&gt;SCHOCK zlewozmywak WEMBLEY D-150 Stone CRISTADUR®&lt;/p&gt;&lt;p&gt;&lt;img src=https://www.schock.com.pl/img/cms/klimaneutral.png alt=klimaneutral produkt width=80% /&gt;&lt;/p&gt;</t>
  </si>
  <si>
    <t>&lt;h2&gt;SCHOCK zlewozmywak WEMBLEY D-150 Stone CRISTADUR®&lt;/h2&gt;&lt;strong&gt;WYPOSAŻENIE W CENIE&lt;/strong&gt;&lt;/p&gt;&lt;ul&gt;&lt;li&gt;korek automatyczny&lt;/li&gt;&lt;li&gt;syfon&lt;/li&gt;&lt;li&gt;opływ&lt;/li&gt;&lt;li&gt;&lt;a href=https://www.schock.com.pl/glowna/1540-deska-drewniana-629134.html&gt;deska drewniana - 629134&lt;/a&gt;&lt;/li&gt;&lt;/ul&gt;&lt;/p&gt;</t>
  </si>
  <si>
    <t>zlew, zlewozmywak, WEMBLEY, D150, Stone, CRISTADUR®, linia studio</t>
  </si>
  <si>
    <t>SCHOCK zlewozmywak WEMBLEY D-150 Stone CRISTADUR® - LINIA STUDIO</t>
  </si>
  <si>
    <t>Materiał:CRISTADUR®,Montaż:wpuszczany,Możliwość montażu młynka:NIE,Zlewozmywak odwracalny:TAK,Minimalna podbudowa:60cm,Wymiary zewnętrzne mm:1000x510,Wymiary komór dł./szr./gł. mm:358x424x200 / 140x326x120,Kolor: Stone</t>
  </si>
  <si>
    <t>WEMBLEY D-150 Silverstone CRISTADUR® - LINIA STUDIO</t>
  </si>
  <si>
    <t>&lt;p&gt;SCHOCK zlewozmywak WEMBLEY D-150 Silverstone CRISTADUR®&lt;/p&gt;&lt;p&gt;&lt;img src=https://www.schock.com.pl/img/cms/klimaneutral.png alt=klimaneutral produkt width=80% /&gt;&lt;/p&gt;</t>
  </si>
  <si>
    <t>&lt;h2&gt;SCHOCK zlewozmywak WEMBLEY D-150 Silverstone CRISTADUR®&lt;/h2&gt;&lt;strong&gt;WYPOSAŻENIE W CENIE&lt;/strong&gt;&lt;/p&gt;&lt;ul&gt;&lt;li&gt;korek automatyczny&lt;/li&gt;&lt;li&gt;syfon&lt;/li&gt;&lt;li&gt;opływ&lt;/li&gt;&lt;li&gt;zaczepy mocujące&lt;/li&gt;&lt;li&gt;&lt;a href=https://www.schock.com.pl/glowna/1540-deska-drewniana-629134.html&gt;deska drewniana - 629134&lt;/a&gt;&lt;/li&gt;&lt;/ul&gt;&lt;/p&gt;</t>
  </si>
  <si>
    <t>zlew, zlewozmywak, WEMBLEY, D150, Silverstone, CRISTADUR®, linia studio</t>
  </si>
  <si>
    <t>SCHOCK zlewozmywak WEMBLEY D-150 Silverstone CRISTADUR® - LINIA STUDIO</t>
  </si>
  <si>
    <t>Materiał:CRISTADUR®,Montaż:wpuszczany,Możliwość montażu młynka:NIE,Zlewozmywak odwracalny:TAK,Minimalna podbudowa:60cm,Wymiary zewnętrzne mm:1000x510,Wymiary komór dł./szr./gł. mm:358x424x200 / 140x326x120,Kolor: Silverstone</t>
  </si>
  <si>
    <t>WEMBLEY D-150 Day CRISTADUR® - LINIA STUDIO</t>
  </si>
  <si>
    <t>&lt;p&gt;SCHOCK zlewozmywak WEMBLEY D-150 Day CRISTADUR®&lt;/p&gt;&lt;p&gt;&lt;img src=https://www.schock.com.pl/img/cms/klimaneutral.png alt=klimaneutral produkt width=80% /&gt;&lt;/p&gt;</t>
  </si>
  <si>
    <t>&lt;h2&gt;SCHOCK zlewozmywak WEMBLEY D-150 Day CRISTADUR®&lt;/h2&gt;&lt;strong&gt;WYPOSAŻENIE W CENIE&lt;/strong&gt;&lt;/p&gt;&lt;ul&gt;&lt;li&gt;korek automatyczny&lt;/li&gt;&lt;li&gt;syfon&lt;/li&gt;&lt;li&gt;opływ&lt;/li&gt;&lt;li&gt;zaczepy mocujące&lt;/li&gt;&lt;li&gt;&lt;a href=https://www.schock.com.pl/glowna/1540-deska-drewniana-629134.html&gt;deska drewniana - 629134&lt;/a&gt;&lt;/li&gt;&lt;/ul&gt;&lt;/p&gt;</t>
  </si>
  <si>
    <t>zlew, zlewozmywak, WEMBLEY, D150, Day, CRISTADUR®, linia studio</t>
  </si>
  <si>
    <t>SCHOCK zlewozmywak WEMBLEY D-150 Day CRISTADUR® - LINIA STUDIO</t>
  </si>
  <si>
    <t>Materiał:CRISTADUR®,Montaż:wpuszczany,Możliwość montażu młynka:NIE,Zlewozmywak odwracalny:TAK,Minimalna podbudowa:60cm,Wymiary zewnętrzne mm:1000x510,Wymiary komór dł./szr./gł. mm:358x424x200 / 140x326x120,Kolor: Day</t>
  </si>
  <si>
    <t>WEMBLEY D-150 Night CRISTADUR® - LINIA STUDIO</t>
  </si>
  <si>
    <t>&lt;p&gt;SCHOCK zlewozmywak WEMBLEY D-150 Night CRISTADUR®&lt;/p&gt;&lt;p&gt;&lt;img src=https://www.schock.com.pl/img/cms/klimaneutral.png alt=klimaneutral produkt width=80% /&gt;&lt;/p&gt;</t>
  </si>
  <si>
    <t>&lt;h2&gt;SCHOCK zlewozmywak WEMBLEY D-150 Night CRISTADUR®&lt;/h2&gt;&lt;strong&gt;WYPOSAŻENIE W CENIE&lt;/strong&gt;&lt;/p&gt;&lt;ul&gt;&lt;li&gt;korek automatyczny&lt;/li&gt;&lt;li&gt;syfon&lt;/li&gt;&lt;li&gt;opływ&lt;/li&gt;&lt;li&gt;zaczepy mocujące&lt;/li&gt;&lt;li&gt;&lt;a href=https://www.schock.com.pl/glowna/1540-deska-drewniana-629134.html&gt;deska drewniana - 629134&lt;/a&gt;&lt;/li&gt;&lt;/ul&gt;&lt;/p&gt;</t>
  </si>
  <si>
    <t>zlew, zlewozmywak, WEMBLEY, D150, Night, CRISTADUR®, linia studio</t>
  </si>
  <si>
    <t>SCHOCK zlewozmywak WEMBLEY D-150 Night CRISTADUR® - LINIA STUDIO</t>
  </si>
  <si>
    <t>Materiał:CRISTADUR®,Montaż:wpuszczany,Możliwość montażu młynka:NIE,Zlewozmywak odwracalny:TAK,Minimalna podbudowa:60cm,Wymiary zewnętrzne mm:1000x510,Wymiary komór dł./szr./gł. mm:358x424x200 / 140x326x120,Kolor: Night</t>
  </si>
  <si>
    <t>WEMBLEY D-150 Twilight CRISTADUR® - LINIA STUDIO</t>
  </si>
  <si>
    <t>&lt;p&gt;SCHOCK zlewozmywak WEMBLEY D-150 Twilight CRISTADUR®&lt;/p&gt;&lt;p&gt;&lt;img src=https://www.schock.com.pl/img/cms/klimaneutral.png alt=klimaneutral produkt width=80% /&gt;&lt;/p&gt;</t>
  </si>
  <si>
    <t>&lt;h2&gt;SCHOCK zlewozmywak WEMBLEY D-150 Twilight CRISTADUR®&lt;/h2&gt;&lt;strong&gt;WYPOSAŻENIE W CENIE&lt;/strong&gt;&lt;/p&gt;&lt;ul&gt;&lt;li&gt;korek automatyczny&lt;/li&gt;&lt;li&gt;syfon&lt;/li&gt;&lt;li&gt;opływ&lt;/li&gt;&lt;li&gt;zaczepy mocujące&lt;/li&gt;&lt;li&gt;&lt;a href=https://www.schock.com.pl/glowna/1540-deska-drewniana-629134.html&gt;deska drewniana - 629134&lt;/a&gt;&lt;/li&gt;&lt;/ul&gt;&lt;/p&gt;</t>
  </si>
  <si>
    <t>zlew, zlewozmywak, WEMBLEY, D150, Twilight, CRISTADUR®, linia studio</t>
  </si>
  <si>
    <t>SCHOCK zlewozmywak WEMBLEY D-150 Twilight CRISTADUR® - LINIA STUDIO</t>
  </si>
  <si>
    <t>Materiał:CRISTADUR®,Montaż:wpuszczany,Możliwość montażu młynka:NIE,Zlewozmywak odwracalny:TAK,Minimalna podbudowa:60cm,Wymiary zewnętrzne mm:1000x510,Wymiary komór dł./szr./gł. mm:358x424x200 / 140x326x120,Kolor: Twilight</t>
  </si>
  <si>
    <t>HORIZONT D-100S Bronze CRISTADUR® - LINIA STUDIO</t>
  </si>
  <si>
    <t>&lt;p&gt;SCHOCK zlewozmywak HORIZONT D-100S Bronze CRISTADUR®&lt;/p&gt;&lt;p&gt;&lt;img src=https://www.schock.com.pl/img/cms/klimaneutral.png alt=klimaneutral produkt width=80% /&gt;&lt;/p&gt;</t>
  </si>
  <si>
    <t>&lt;h2&gt;SCHOCK zlewozmywak HORIZONT D-100S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</si>
  <si>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D100S, Bronze, CRISTADUR®,LINIA STUDIO,LINIA STUDIO</t>
  </si>
  <si>
    <t>Zlewozmywak HORIZONT D-100S Bronze CRISTADUR® SCHOCK - LINIA STUDIO</t>
  </si>
  <si>
    <t>zlew, zlewozmywak, HORIZONT, D-100S, Bronze, CRISTADUR®, LINIA STUDIO</t>
  </si>
  <si>
    <t>Zlewozmywak HORIZONT D-100S Bronze CRISTADUR® SCHOCK</t>
  </si>
  <si>
    <t>Materiał:CRISTADUR®,Montaż:wpuszczany,Możliwość montażu młynka:TAK,Zlewozmywak odwracalny:NIE,Minimalna podbudowa:40cm,Wymiary zewnętrzne mm:680x500,Wymiary komór dł./szr./gł. mm:310x381x195,Kolor: Bronze</t>
  </si>
  <si>
    <t>HORIZONT D-100S Carbonium CRISTADUR® - LINIA STUDIO</t>
  </si>
  <si>
    <t>&lt;p&gt;SCHOCK zlewozmywak HORIZONT D-100S Carbonium CRISTADUR®&lt;/p&gt;&lt;p&gt;&lt;img src=https://www.schock.com.pl/img/cms/klimaneutral.png alt=klimaneutral produkt width=80% /&gt;&lt;/p&gt;</t>
  </si>
  <si>
    <t>&lt;h2&gt;SCHOCK zlewozmywak HORIZONT D-100S Carbonium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</si>
  <si>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D100S, Carbonium, CRISTADUR®,LINIA STUDIO</t>
  </si>
  <si>
    <t>Zlewozmywak HORIZONT D-100S Carbonium CRISTADUR® SCHOCK - LINIA STUDIO</t>
  </si>
  <si>
    <t>zlew, zlewozmywak, HORIZONT, D-100S, Carbonium, CRISTADUR®, LINIA STUDIO</t>
  </si>
  <si>
    <t>Zlewozmywak HORIZONT D-100S Carbonium CRISTADUR® SCHOCK</t>
  </si>
  <si>
    <t>Materiał:CRISTADUR®,Montaż:wpuszczany,Możliwość montażu młynka:TAK,Zlewozmywak odwracalny:NIE,Minimalna podbudowa:40cm,Wymiary zewnętrzne mm:680x500,Wymiary komór dł./szr./gł. mm:310x381x195,Kolor: Carbonium</t>
  </si>
  <si>
    <t>HORIZONT D-100S Magma CRISTADUR® - LINIA STUDIO</t>
  </si>
  <si>
    <t>&lt;p&gt;SCHOCK zlewozmywak HORIZONT D-100S Magma CRISTADUR®&lt;/p&gt;&lt;p&gt;&lt;img src=https://www.schock.com.pl/img/cms/klimaneutral.png alt=klimaneutral produkt width=80% /&gt;&lt;/p&gt;</t>
  </si>
  <si>
    <t>&lt;h2&gt;SCHOCK zlewozmywak HORIZONT D-100S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</si>
  <si>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D100S, Magma, CRISTADUR®,LINIA STUDIO</t>
  </si>
  <si>
    <t>Zlewozmywak HORIZONT D-100S Magma CRISTADUR® SCHOCK - LINIA STUDIO</t>
  </si>
  <si>
    <t>zlew, zlewozmywak, HORIZONT, D-100S, Magma, CRISTADUR®, LINIA STUDIO</t>
  </si>
  <si>
    <t>Zlewozmywak HORIZONT D-100S Magma CRISTADUR® SCHOCK</t>
  </si>
  <si>
    <t>Materiał:CRISTADUR®,Montaż:wpuszczany,Możliwość montażu młynka:TAK,Zlewozmywak odwracalny:NIE,Minimalna podbudowa:40cm,Wymiary zewnętrzne mm:680x500,Wymiary komór dł./szr./gł. mm:310x381x195,Kolor: Magma</t>
  </si>
  <si>
    <t>HORIZONT D-100S Magnolia CRISTADUR® - LINIA STUDIO</t>
  </si>
  <si>
    <t>&lt;p&gt;SCHOCK zlewozmywak HORIZONT D-100S Magnolia CRISTADUR®&lt;/p&gt;&lt;p&gt;&lt;img src=https://www.schock.com.pl/img/cms/klimaneutral.png alt=klimaneutral produkt width=80% /&gt;&lt;/p&gt;</t>
  </si>
  <si>
    <t>&lt;h2&gt;SCHOCK zlewozmywak HORIZONT D-100S Magnolia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</si>
  <si>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D100S, Magnolia, CRISTADUR®,LINIA STUDIO</t>
  </si>
  <si>
    <t>Zlewozmywak HORIZONT D-100S Magnolia CRISTADUR® SCHOCK - LINIA STUDIO</t>
  </si>
  <si>
    <t>zlew, zlewozmywak, HORIZONT, D-100S, Magnolia, CRISTADUR®, LINIA STUDIO</t>
  </si>
  <si>
    <t>Zlewozmywak HORIZONT D-100S Magnolia CRISTADUR® SCHOCK</t>
  </si>
  <si>
    <t>Materiał:CRISTADUR®,Montaż:wpuszczany,Możliwość montażu młynka:TAK,Zlewozmywak odwracalny:NIE,Minimalna podbudowa:40cm,Wymiary zewnętrzne mm:680x500,Wymiary komór dł./szr./gł. mm:310x381x195,Kolor: Magnolia</t>
  </si>
  <si>
    <t>HORIZONT D-100S Polaris CRISTADUR® - LINIA STUDIO</t>
  </si>
  <si>
    <t>&lt;p&gt;SCHOCK zlewozmywak HORIZONT D-100S Polaris CRISTADUR®&lt;/p&gt;&lt;p&gt;&lt;img src=https://www.schock.com.pl/img/cms/klimaneutral.png alt=klimaneutral produkt width=80% /&gt;&lt;/p&gt;</t>
  </si>
  <si>
    <t>&lt;h2&gt;SCHOCK zlewozmywak HORIZONT D-100S Polaris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</si>
  <si>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D100S, Polaris, CRISTADUR®,LINIA STUDIO</t>
  </si>
  <si>
    <t>Zlewozmywak HORIZONT D-100S Polaris CRISTADUR® SCHOCK - LINIA STUDIO</t>
  </si>
  <si>
    <t>zlew, zlewozmywak, HORIZONT, D-100S, Polaris, CRISTADUR®, LINIA STUDIO</t>
  </si>
  <si>
    <t>Zlewozmywak HORIZONT D-100S Polaris CRISTADUR® SCHOCK</t>
  </si>
  <si>
    <t>Materiał:CRISTADUR®,Montaż:wpuszczany,Możliwość montażu młynka:TAK,Zlewozmywak odwracalny:NIE,Minimalna podbudowa:40cm,Wymiary zewnętrzne mm:680x500,Wymiary komór dł./szr./gł. mm:310x381x195,Kolor: Polaris</t>
  </si>
  <si>
    <t>HORIZONT D-100S Puro CRISTADUR® - LINIA STUDIO</t>
  </si>
  <si>
    <t>&lt;p&gt;SCHOCK zlewozmywak HORIZONT D-100S Puro CRISTADUR®&lt;/p&gt;&lt;p&gt;&lt;img src=https://www.schock.com.pl/img/cms/klimaneutral.png alt=klimaneutral produkt width=80% /&gt;&lt;/p&gt;</t>
  </si>
  <si>
    <t>&lt;h2&gt;SCHOCK zlewozmywak HORIZONT D-100S Puro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</si>
  <si>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D100S, Puro, CRISTADUR®,LINIA STUDIO</t>
  </si>
  <si>
    <t>Zlewozmywak HORIZONT D-100S Puro CRISTADUR® SCHOCK - LINIA STUDIO</t>
  </si>
  <si>
    <t>zlew, zlewozmywak, HORIZONT, D-100S, Puro, CRISTADUR®, LINIA STUDIO</t>
  </si>
  <si>
    <t>Zlewozmywak HORIZONT D-100S Puro CRISTADUR® SCHOCK</t>
  </si>
  <si>
    <t>Materiał:CRISTADUR®,Montaż:wpuszczany,Możliwość montażu młynka:TAK,Zlewozmywak odwracalny:NIE,Minimalna podbudowa:40cm,Wymiary zewnętrzne mm:680x500,Wymiary komór dł./szr./gł. mm:310x381x195,Kolor: Puro</t>
  </si>
  <si>
    <t>HORIZONT D-100S Stone CRISTADUR® - LINIA STUDIO</t>
  </si>
  <si>
    <t>&lt;p&gt;SCHOCK zlewozmywak HORIZONT D-100S Stone CRISTADUR®&lt;/p&gt;&lt;p&gt;&lt;img src=https://www.schock.com.pl/img/cms/klimaneutral.png alt=klimaneutral produkt width=80% /&gt;&lt;/p&gt;</t>
  </si>
  <si>
    <t>&lt;h2&gt;SCHOCK zlewozmywak HORIZONT D-100S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</si>
  <si>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D100S, Stone, CRISTADUR®,LINIA STUDIO</t>
  </si>
  <si>
    <t>Zlewozmywak HORIZONT D-100S Stone CRISTADUR® SCHOCK - LINIA STUDIO</t>
  </si>
  <si>
    <t>zlew, zlewozmywak, HORIZONT, D-100S, Stone, CRISTADUR®, LINIA STUDIO</t>
  </si>
  <si>
    <t>Zlewozmywak HORIZONT D-100S Stone CRISTADUR® SCHOCK</t>
  </si>
  <si>
    <t>Materiał:CRISTADUR®,Montaż:wpuszczany,Możliwość montażu młynka:TAK,Zlewozmywak odwracalny:NIE,Minimalna podbudowa:40cm,Wymiary zewnętrzne mm:680x500,Wymiary komór dł./szr./gł. mm:310x381x195,Kolor: Stone</t>
  </si>
  <si>
    <t>HORIZONT D-100S Silverstone CRISTADUR® - LINIA STUDIO</t>
  </si>
  <si>
    <t>&lt;p&gt;SCHOCK zlewozmywak HORIZONT D-100S Silverstone CRISTADUR®&lt;/p&gt;&lt;p&gt;&lt;img src=https://www.schock.com.pl/img/cms/klimaneutral.png alt=klimaneutral produkt width=80% /&gt;&lt;/p&gt;</t>
  </si>
  <si>
    <t>&lt;h2&gt;SCHOCK zlewozmywak HORIZONT D-100S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</si>
  <si>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D100S, Silverstone, CRISTADUR®,LINIA STUDIO</t>
  </si>
  <si>
    <t>Zlewozmywak HORIZONT D-100S Silverstone CRISTADUR® SCHOCK - LINIA STUDIO</t>
  </si>
  <si>
    <t>zlew, zlewozmywak, HORIZONT, D-100S, Silverstone, CRISTADUR®, LINIA STUDIO</t>
  </si>
  <si>
    <t>Zlewozmywak HORIZONT D-100S Silverstone CRISTADUR® SCHOCK</t>
  </si>
  <si>
    <t>Materiał:CRISTADUR®,Montaż:wpuszczany,Możliwość montażu młynka:TAK,Zlewozmywak odwracalny:NIE,Minimalna podbudowa:40cm,Wymiary zewnętrzne mm:680x500,Wymiary komór dł./szr./gł. mm:310x381x195,Kolor: Silverstone</t>
  </si>
  <si>
    <t>HORIZONT D-100 Bronze CRISTADUR® - LINIA STUDIO</t>
  </si>
  <si>
    <t>&lt;p&gt;SCHOCK zlewozmywak HORIZONT D-100 Bronze CRISTADUR®&lt;/p&gt;&lt;p&gt;&lt;img src=https://www.schock.com.pl/img/cms/klimaneutral.png alt=klimaneutral produkt width=80% /&gt;&lt;/p&gt;</t>
  </si>
  <si>
    <t>&lt;h2&gt;SCHOCK zlewozmywak HORIZONT D-100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</si>
  <si>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D100, Bronze, CRISTADUR®, LINIA STUDIO</t>
  </si>
  <si>
    <t>Zlewozmywak HORIZONT D-100 Bronze CRISTADUR® SCHOCK - LINIA STUDIO</t>
  </si>
  <si>
    <t>Materiał:CRISTADUR®,Montaż:wpuszczany,Możliwość montażu młynka:TAK,Zlewozmywak odwracalny:NIE,Minimalna podbudowa:40cm,Wymiary zewnętrzne mm:780x500,Wymiary komór dł./szr./gł. mm:310x381x195,Kolor: Bronze</t>
  </si>
  <si>
    <t>HORIZONT D-100 Carbonium CRISTADUR® - LINIA STUDIO</t>
  </si>
  <si>
    <t>&lt;p&gt;SCHOCK zlewozmywak HORIZONT D-100 Carbonium CRISTADUR®&lt;/p&gt;&lt;p&gt;&lt;img src=https://www.schock.com.pl/img/cms/klimaneutral.png alt=klimaneutral produkt width=80% /&gt;&lt;/p&gt;</t>
  </si>
  <si>
    <t>&lt;h2&gt;SCHOCK zlewozmywak HORIZONT D-100 Carbonium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</si>
  <si>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D100, Carbonium, CRISTADUR®, LINIA STUDIO</t>
  </si>
  <si>
    <t>Zlewozmywak HORIZONT D-100 Carbonium CRISTADUR® SCHOCK - LINIA STUDIO</t>
  </si>
  <si>
    <t>Materiał:CRISTADUR®,Montaż:wpuszczany,Możliwość montażu młynka:TAK,Zlewozmywak odwracalny:NIE,Minimalna podbudowa:40cm,Wymiary zewnętrzne mm:780x500,Wymiary komór dł./szr./gł. mm:310x381x195,Kolor: Carbonium</t>
  </si>
  <si>
    <t>HORIZONT D-100 Magma CRISTADUR® - LINIA STUDIO</t>
  </si>
  <si>
    <t>&lt;p&gt;SCHOCK zlewozmywak HORIZONT D-100 Magma CRISTADUR®&lt;/p&gt;&lt;p&gt;&lt;img src=https://www.schock.com.pl/img/cms/klimaneutral.png alt=klimaneutral produkt width=80% /&gt;&lt;/p&gt;</t>
  </si>
  <si>
    <t>&lt;h2&gt;SCHOCK zlewozmywak HORIZONT D-100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</si>
  <si>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D100, Magma, CRISTADUR®, LINIA STUDIO</t>
  </si>
  <si>
    <t>Zlewozmywak HORIZONT D-100 Magma CRISTADUR® SCHOCK - LINIA STUDIO</t>
  </si>
  <si>
    <t>Materiał:CRISTADUR®,Montaż:wpuszczany,Możliwość montażu młynka:TAK,Zlewozmywak odwracalny:NIE,Minimalna podbudowa:40cm,Wymiary zewnętrzne mm:780x500,Wymiary komór dł./szr./gł. mm:310x381x195,Kolor: Magma</t>
  </si>
  <si>
    <t>HORIZONT D-100 Magnolia CRISTADUR® - LINIA STUDIO</t>
  </si>
  <si>
    <t>&lt;p&gt;SCHOCK zlewozmywak HORIZONT D-100 Magnolia CRISTADUR®&lt;/p&gt;&lt;p&gt;&lt;img src=https://www.schock.com.pl/img/cms/klimaneutral.png alt=klimaneutral produkt width=80% /&gt;&lt;/p&gt;</t>
  </si>
  <si>
    <t>&lt;h2&gt;SCHOCK zlewozmywak HORIZONT D-100 Magnolia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</si>
  <si>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D100, Magnolia, CRISTADUR®, LINIA STUDIO</t>
  </si>
  <si>
    <t>Zlewozmywak HORIZONT D-100 Magnolia CRISTADUR® SCHOCK - LINIA STUDIO</t>
  </si>
  <si>
    <t>Materiał:CRISTADUR®,Montaż:wpuszczany,Możliwość montażu młynka:TAK,Zlewozmywak odwracalny:NIE,Minimalna podbudowa:40cm,Wymiary zewnętrzne mm:780x500,Wymiary komór dł./szr./gł. mm:310x381x195,Kolor: Magnolia</t>
  </si>
  <si>
    <t>HORIZONT D-100 Polaris CRISTADUR® - LINIA STUDIO</t>
  </si>
  <si>
    <t>&lt;p&gt;SCHOCK zlewozmywak HORIZONT D-100 Polaris CRISTADUR®&lt;/p&gt;&lt;p&gt;&lt;img src=https://www.schock.com.pl/img/cms/klimaneutral.png alt=klimaneutral produkt width=80% /&gt;&lt;/p&gt;</t>
  </si>
  <si>
    <t>&lt;h2&gt;SCHOCK zlewozmywak HORIZONT D-100 Polaris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</si>
  <si>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D100, Polaris, CRISTADUR®, LINIA STUDIO</t>
  </si>
  <si>
    <t>Zlewozmywak HORIZONT D-100 Polaris CRISTADUR® SCHOCK - LINIA STUDIO</t>
  </si>
  <si>
    <t>Materiał:CRISTADUR®,Montaż:wpuszczany,Możliwość montażu młynka:TAK,Zlewozmywak odwracalny:NIE,Minimalna podbudowa:40cm,Wymiary zewnętrzne mm:780x500,Wymiary komór dł./szr./gł. mm:310x381x195,Kolor: Polaris</t>
  </si>
  <si>
    <t>HORIZONT D-100 Puro CRISTADUR® - LINIA STUDIO</t>
  </si>
  <si>
    <t>&lt;p&gt;SCHOCK zlewozmywak HORIZONT D-100 Puro CRISTADUR®&lt;/p&gt;&lt;p&gt;&lt;img src=https://www.schock.com.pl/img/cms/klimaneutral.png alt=klimaneutral produkt width=80% /&gt;&lt;/p&gt;</t>
  </si>
  <si>
    <t>&lt;h2&gt;SCHOCK zlewozmywak HORIZONT D-100 Puro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</si>
  <si>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D100, Puro, CRISTADUR®, LINIA STUDIO</t>
  </si>
  <si>
    <t>Zlewozmywak HORIZONT D-100 Puro CRISTADUR® SCHOCK - LINIA STUDIO</t>
  </si>
  <si>
    <t>Materiał:CRISTADUR®,Montaż:wpuszczany,Możliwość montażu młynka:TAK,Zlewozmywak odwracalny:NIE,Minimalna podbudowa:40cm,Wymiary zewnętrzne mm:780x500,Wymiary komór dł./szr./gł. mm:310x381x195,Kolor: Puro</t>
  </si>
  <si>
    <t>HORIZONT D-100 Stone CRISTADUR® - LINIA STUDIO</t>
  </si>
  <si>
    <t>&lt;p&gt;SCHOCK zlewozmywak HORIZONT D-100 Stone CRISTADUR®&lt;/p&gt;&lt;p&gt;&lt;img src=https://www.schock.com.pl/img/cms/klimaneutral.png alt=klimaneutral produkt width=80% /&gt;&lt;/p&gt;</t>
  </si>
  <si>
    <t>&lt;h2&gt;SCHOCK zlewozmywak HORIZONT D-100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</si>
  <si>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D100, Stone, CRISTADUR®, LINIA STUDIO</t>
  </si>
  <si>
    <t>Zlewozmywak HORIZONT D-100 Stone CRISTADUR® SCHOCK - LINIA STUDIO</t>
  </si>
  <si>
    <t>Materiał:CRISTADUR®,Montaż:wpuszczany,Możliwość montażu młynka:TAK,Zlewozmywak odwracalny:NIE,Minimalna podbudowa:40cm,Wymiary zewnętrzne mm:780x500,Wymiary komór dł./szr./gł. mm:310x381x195,Kolor: Stone</t>
  </si>
  <si>
    <t>HORIZONT D-100 Silverstone CRISTADUR® - LINIA STUDIO</t>
  </si>
  <si>
    <t>&lt;p&gt;SCHOCK zlewozmywak HORIZONT D-100 Silverstone CRISTADUR®&lt;/p&gt;&lt;p&gt;&lt;img src=https://www.schock.com.pl/img/cms/klimaneutral.png alt=klimaneutral produkt width=80% /&gt;&lt;/p&gt;</t>
  </si>
  <si>
    <t>&lt;h2&gt;SCHOCK zlewozmywak HORIZONT D-100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</si>
  <si>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D100, Silverstone, CRISTADUR®, LINIA STUDIO</t>
  </si>
  <si>
    <t>Zlewozmywak HORIZONT D-100 Silverstone CRISTADUR® SCHOCK - LINIA STUDIO</t>
  </si>
  <si>
    <t>Materiał:CRISTADUR®,Montaż:wpuszczany,Możliwość montażu młynka:TAK,Zlewozmywak odwracalny:NIE,Minimalna podbudowa:40cm,Wymiary zewnętrzne mm:780x500,Wymiary komór dł./szr./gł. mm:310x381x195,Kolor: Silverstone</t>
  </si>
  <si>
    <t>HORIZONT D-150 Bronze CRISTADUR® - LINIA STUDIO</t>
  </si>
  <si>
    <t>&lt;p&gt;SCHOCK zlewozmywak HORIZONT D-150 Bronze CRISTADUR®&lt;/p&gt;&lt;p&gt;&lt;img src=https://www.schock.com.pl/img/cms/klimaneutral.png alt=klimaneutral produkt width=80% /&gt;&lt;/p&gt;</t>
  </si>
  <si>
    <t>&lt;h2&gt;SCHOCK zlewozmywak HORIZONT D-150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</si>
  <si>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D150, Bronze, CRISTADUR®, LINIA STUDIO</t>
  </si>
  <si>
    <t>Zlewozmywak HORIZONT D-150 Bronze CRISTADUR® SCHOCK - LINIA STUDIO</t>
  </si>
  <si>
    <t>Materiał:CRISTADUR®,Montaż:wpuszczany,Możliwość montażu młynka:TAK,Zlewozmywak odwracalny:NIE,Minimalna podbudowa:60cm,Wymiary zewnętrzne mm:1000x500,Wymiary komór dł./szr./gł. mm:353x380x195 / 150x380x120,Kolor: Bronze</t>
  </si>
  <si>
    <t>HORIZONT D-150 Carbonium CRISTADUR® - LINIA STUDIO</t>
  </si>
  <si>
    <t>&lt;p&gt;SCHOCK zlewozmywak HORIZONT D-150 Carbonium CRISTADUR®&lt;/p&gt;&lt;p&gt;&lt;img src=https://www.schock.com.pl/img/cms/klimaneutral.png alt=klimaneutral produkt width=80% /&gt;&lt;/p&gt;</t>
  </si>
  <si>
    <t>&lt;h2&gt;SCHOCK zlewozmywak HORIZONT D-150 Carbonium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</si>
  <si>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D150, Carbonium, CRISTADUR®, LINIA STUDIO</t>
  </si>
  <si>
    <t>Zlewozmywak HORIZONT D-150 Carbonium CRISTADUR® SCHOCK - LINIA STUDIO</t>
  </si>
  <si>
    <t>Materiał:CRISTADUR®,Montaż:wpuszczany,Możliwość montażu młynka:TAK,Zlewozmywak odwracalny:NIE,Minimalna podbudowa:60cm,Wymiary zewnętrzne mm:1000x500,Wymiary komór dł./szr./gł. mm:353x380x195 / 150x380x120,Kolor: Carbonium</t>
  </si>
  <si>
    <t>HORIZONT D-150 Magma CRISTADUR® - LINIA STUDIO</t>
  </si>
  <si>
    <t>&lt;p&gt;SCHOCK zlewozmywak HORIZONT D-150 Magma CRISTADUR®&lt;/p&gt;&lt;p&gt;&lt;img src=https://www.schock.com.pl/img/cms/klimaneutral.png alt=klimaneutral produkt width=80% /&gt;&lt;/p&gt;</t>
  </si>
  <si>
    <t>&lt;h2&gt;SCHOCK zlewozmywak HORIZONT D-150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</si>
  <si>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D150, Magma, CRISTADUR®, LINIA STUDIO</t>
  </si>
  <si>
    <t>Zlewozmywak HORIZONT D-150 Magma CRISTADUR® SCHOCK - LINIA STUDIO</t>
  </si>
  <si>
    <t>Materiał:CRISTADUR®,Montaż:wpuszczany,Możliwość montażu młynka:TAK,Zlewozmywak odwracalny:NIE,Minimalna podbudowa:60cm,Wymiary zewnętrzne mm:1000x500,Wymiary komór dł./szr./gł. mm:353x380x195 / 150x380x120,Kolor: Magma</t>
  </si>
  <si>
    <t>HORIZONT D-150 Magnolia CRISTADUR® - LINIA STUDIO</t>
  </si>
  <si>
    <t>&lt;p&gt;SCHOCK zlewozmywak HORIZONT D-150 Magnolia CRISTADUR®&lt;/p&gt;&lt;p&gt;&lt;img src=https://www.schock.com.pl/img/cms/klimaneutral.png alt=klimaneutral produkt width=80% /&gt;&lt;/p&gt;</t>
  </si>
  <si>
    <t>&lt;h2&gt;SCHOCK zlewozmywak HORIZONT D-150 Magnolia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</si>
  <si>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D150, Magnolia, CRISTADUR®, LINIA STUDIO</t>
  </si>
  <si>
    <t>Zlewozmywak HORIZONT D-150 Magnolia CRISTADUR® SCHOCK - LINIA STUDIO</t>
  </si>
  <si>
    <t>Materiał:CRISTADUR®,Montaż:wpuszczany,Możliwość montażu młynka:TAK,Zlewozmywak odwracalny:NIE,Minimalna podbudowa:60cm,Wymiary zewnętrzne mm:1000x500,Wymiary komór dł./szr./gł. mm:353x380x195 / 150x380x120,Kolor: Magnolia</t>
  </si>
  <si>
    <t>HORIZONT D-150 Polaris CRISTADUR® - LINIA STUDIO</t>
  </si>
  <si>
    <t>&lt;p&gt;SCHOCK zlewozmywak HORIZONT D-150 Polaris CRISTADUR®&lt;/p&gt;&lt;p&gt;&lt;img src=https://www.schock.com.pl/img/cms/klimaneutral.png alt=klimaneutral produkt width=80% /&gt;&lt;/p&gt;</t>
  </si>
  <si>
    <t>&lt;h2&gt;SCHOCK zlewozmywak HORIZONT D-150 Polaris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</si>
  <si>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D150, Polaris, CRISTADUR®, LINIA STUDIO</t>
  </si>
  <si>
    <t>Zlewozmywak HORIZONT D-150 Polaris CRISTADUR® SCHOCK - LINIA STUDIO</t>
  </si>
  <si>
    <t>Materiał:CRISTADUR®,Montaż:wpuszczany,Możliwość montażu młynka:TAK,Zlewozmywak odwracalny:NIE,Minimalna podbudowa:60cm,Wymiary zewnętrzne mm:1000x500,Wymiary komór dł./szr./gł. mm:353x380x195 / 150x380x120,Kolor: Polaris</t>
  </si>
  <si>
    <t>HORIZONT D-150 Puro CRISTADUR® - LINIA STUDIO</t>
  </si>
  <si>
    <t>&lt;p&gt;SCHOCK zlewozmywak HORIZONT D-150 Puro CRISTADUR®&lt;/p&gt;&lt;p&gt;&lt;img src=https://www.schock.com.pl/img/cms/klimaneutral.png alt=klimaneutral produkt width=80% /&gt;&lt;/p&gt;</t>
  </si>
  <si>
    <t>&lt;h2&gt;SCHOCK zlewozmywak HORIZONT D-150 Puro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</si>
  <si>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D150, Puro, CRISTADUR®, LINIA STUDIO</t>
  </si>
  <si>
    <t>Zlewozmywak HORIZONT D-150 Puro CRISTADUR® SCHOCK - LINIA STUDIO</t>
  </si>
  <si>
    <t>Materiał:CRISTADUR®,Montaż:wpuszczany,Możliwość montażu młynka:TAK,Zlewozmywak odwracalny:NIE,Minimalna podbudowa:60cm,Wymiary zewnętrzne mm:1000x500,Wymiary komór dł./szr./gł. mm:353x380x195 / 150x380x120,Kolor: Puro</t>
  </si>
  <si>
    <t>HORIZONT D-150 Stone CRISTADUR® - LINIA STUDIO</t>
  </si>
  <si>
    <t>&lt;p&gt;SCHOCK zlewozmywak HORIZONT D-150 Stone CRISTADUR®&lt;/p&gt;&lt;p&gt;&lt;img src=https://www.schock.com.pl/img/cms/klimaneutral.png alt=klimaneutral produkt width=80% /&gt;&lt;/p&gt;</t>
  </si>
  <si>
    <t>&lt;h2&gt;SCHOCK zlewozmywak HORIZONT D-150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</si>
  <si>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D150, Stone, CRISTADUR®, LINIA STUDIO</t>
  </si>
  <si>
    <t>Zlewozmywak HORIZONT D-150 Stone CRISTADUR® SCHOCK - LINIA STUDIO</t>
  </si>
  <si>
    <t>Materiał:CRISTADUR®,Montaż:wpuszczany,Możliwość montażu młynka:TAK,Zlewozmywak odwracalny:NIE,Minimalna podbudowa:60cm,Wymiary zewnętrzne mm:1000x500,Wymiary komór dł./szr./gł. mm:353x380x195 / 150x380x120,Kolor: Stone</t>
  </si>
  <si>
    <t>HORIZONT D-150 Silverstone CRISTADUR® - LINIA STUDIO</t>
  </si>
  <si>
    <t>&lt;p&gt;SCHOCK zlewozmywak HORIZONT D-150 Silverstone CRISTADUR®&lt;/p&gt;&lt;p&gt;&lt;img src=https://www.schock.com.pl/img/cms/klimaneutral.png alt=klimaneutral produkt width=80% /&gt;&lt;/p&gt;</t>
  </si>
  <si>
    <t>&lt;h2&gt;SCHOCK zlewozmywak HORIZONT D-150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</si>
  <si>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D150, Silverstone, CRISTADUR®, LINIA STUDIO</t>
  </si>
  <si>
    <t>Zlewozmywak HORIZONT D-150 Silverstone CRISTADUR® SCHOCK - LINIA STUDIO</t>
  </si>
  <si>
    <t>Materiał:CRISTADUR®,Montaż:wpuszczany,Możliwość montażu młynka:TAK,Zlewozmywak odwracalny:NIE,Minimalna podbudowa:60cm,Wymiary zewnętrzne mm:1000x500,Wymiary komór dł./szr./gł. mm:353x380x195 / 150x380x120,Kolor: Silverstone</t>
  </si>
  <si>
    <t>HORIZONT N-200 Bronze CRISTADUR® - LINIA STUDIO</t>
  </si>
  <si>
    <t>&lt;p&gt;SCHOCK zlewozmywak HORIZONT N-200 Bronze CRISTADUR®&lt;/p&gt;&lt;p&gt;&lt;img src=https://www.schock.com.pl/img/cms/klimaneutral.png alt=klimaneutral produkt width=80% /&gt;&lt;/p&gt;</t>
  </si>
  <si>
    <t>&lt;h2&gt;SCHOCK zlewozmywak HORIZONT N-200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</si>
  <si>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N200, Bronze, CRISTADUR®, linia studio</t>
  </si>
  <si>
    <t>Zlewozmywak HORIZONT N-200 Bronze CRISTADUR® SCHOCK - LINIA STUDIO</t>
  </si>
  <si>
    <t>zlew, zlewozmywak, HORIZONT, N-200, Bronze, CRISTADUR®, linia studio</t>
  </si>
  <si>
    <t>Materiał:CRISTADUR®,Montaż:wpuszczany,Możliwość montażu młynka:TAK,Zlewozmywak odwracalny:NIE,Minimalna podbudowa:90cm,Wymiary zewnętrzne mm:860x500,Wymiary komór dł./szr./gł. mm:387x380x195 / 387x380x195,Kolor: Bronze</t>
  </si>
  <si>
    <t>HORIZONT N-200 Magma CRISTADUR® - LINIA STUDIO</t>
  </si>
  <si>
    <t>&lt;p&gt;SCHOCK zlewozmywak HORIZONT N-200 Magma CRISTADUR®&lt;/p&gt;&lt;p&gt;&lt;img src=https://www.schock.com.pl/img/cms/klimaneutral.png alt=klimaneutral produkt width=80% /&gt;&lt;/p&gt;</t>
  </si>
  <si>
    <t>&lt;h2&gt;SCHOCK zlewozmywak HORIZONT N-200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</si>
  <si>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N200, Magma, CRISTADUR®, linia studio</t>
  </si>
  <si>
    <t>Zlewozmywak HORIZONT N-200 Magma CRISTADUR® SCHOCK - LINIA STUDIO</t>
  </si>
  <si>
    <t>zlew, zlewozmywak, HORIZONT, N-200, Magma, CRISTADUR®, linia studio</t>
  </si>
  <si>
    <t>Materiał:CRISTADUR®,Montaż:wpuszczany,Możliwość montażu młynka:TAK,Zlewozmywak odwracalny:NIE,Minimalna podbudowa:90cm,Wymiary zewnętrzne mm:860x500,Wymiary komór dł./szr./gł. mm:387x380x195 / 387x380x195,Kolor: Magma</t>
  </si>
  <si>
    <t>HORIZONT N-200 Polaris CRISTADUR® - LINIA STUDIO</t>
  </si>
  <si>
    <t>&lt;p&gt;SCHOCK zlewozmywak HORIZONT N-200 Polaris CRISTADUR®&lt;/p&gt;&lt;p&gt;&lt;img src=https://www.schock.com.pl/img/cms/klimaneutral.png alt=klimaneutral produkt width=80% /&gt;&lt;/p&gt;</t>
  </si>
  <si>
    <t>&lt;h2&gt;SCHOCK zlewozmywak HORIZONT N-200 Polaris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</si>
  <si>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N200, Polaris, CRISTADUR®, linia studio</t>
  </si>
  <si>
    <t>Zlewozmywak HORIZONT N-200 Polaris CRISTADUR® SCHOCK - LINIA STUDIO</t>
  </si>
  <si>
    <t>zlew, zlewozmywak, HORIZONT, N-200, Polaris, CRISTADUR®, linia studio</t>
  </si>
  <si>
    <t>Materiał:CRISTADUR®,Montaż:wpuszczany,Możliwość montażu młynka:TAK,Zlewozmywak odwracalny:NIE,Minimalna podbudowa:90cm,Wymiary zewnętrzne mm:860x500,Wymiary komór dł./szr./gł. mm:387x380x195 / 387x380x195,Kolor: Polaris</t>
  </si>
  <si>
    <t>HORIZONT N-200 Stone CRISTADUR® - LINIA STUDIO</t>
  </si>
  <si>
    <t>&lt;p&gt;SCHOCK zlewozmywak HORIZONT N-200 Stone CRISTADUR®&lt;/p&gt;&lt;p&gt;&lt;img src=https://www.schock.com.pl/img/cms/klimaneutral.png alt=klimaneutral produkt width=80% /&gt;&lt;/p&gt;</t>
  </si>
  <si>
    <t>&lt;h2&gt;SCHOCK zlewozmywak HORIZONT N-200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</si>
  <si>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HORIZONT, N200, Stone, CRISTADUR®, linia studio</t>
  </si>
  <si>
    <t>Zlewozmywak HORIZONT N-200 Stone CRISTADUR® SCHOCK - LINIA STUDIO</t>
  </si>
  <si>
    <t>zlew, zlewozmywak, HORIZONT, N-200, Stone, CRISTADUR®, linia studio</t>
  </si>
  <si>
    <t>Materiał:CRISTADUR®,Montaż:wpuszczany,Możliwość montażu młynka:TAK,Zlewozmywak odwracalny:NIE,Minimalna podbudowa:90cm,Wymiary zewnętrzne mm:860x500,Wymiary komór dł./szr./gł. mm:387x380x195 / 387x380x195,Kolor: Stone</t>
  </si>
  <si>
    <t>KYOTO D-100 Bronze CRISTADUR® - LINIA STUDIO</t>
  </si>
  <si>
    <t>&lt;p&gt;SCHOCK zlewozmywak KYOTO D-100 Bronze CRISTADUR®&lt;/p&gt;&lt;p&gt;&lt;img src=https://www.schock.com.pl/img/cms/klimaneutral.png alt=klimaneutral produkt width=80% /&gt;&lt;/p&gt;</t>
  </si>
  <si>
    <t>&lt;h2&gt;SCHOCK zlewozmywak KYOTO D-100 Bronze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</si>
  <si>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KYOTO, D100, Bronze, CRISTADUR®, LINIA STUDIO</t>
  </si>
  <si>
    <t>Zlewozmywak KYOTO D-100 Bronze CRISTADUR® - LINIA STUDIO</t>
  </si>
  <si>
    <t>zlew, zlewozmywak, KYOTO, D-100, Bronze, CRISTADUR® - LINIA STUDIO</t>
  </si>
  <si>
    <t>Materiał:CRISTADUR®,Montaż:wpuszczany,Możliwość montażu młynka:TAK,Zlewozmywak odwracalny:TAK,Minimalna podbudowa:45cm,Wymiary zewnętrzne mm:860x500,Wymiary komór dł./szr./gł. mm:343x436x210,Kolor: Bronze</t>
  </si>
  <si>
    <t>KYOTO D-100 Carbonium CRISTADUR® - LINIA STUDIO</t>
  </si>
  <si>
    <t>&lt;p&gt;SCHOCK zlewozmywak KYOTO D-100 Carbonium CRISTADUR®&lt;/p&gt;&lt;p&gt;&lt;img src=https://www.schock.com.pl/img/cms/klimaneutral.png alt=klimaneutral produkt width=80% /&gt;&lt;/p&gt;</t>
  </si>
  <si>
    <t>&lt;h2&gt;SCHOCK zlewozmywak KYOTO D-100 Carbonium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</si>
  <si>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KYOTO, D100, Carbonium, CRISTADUR®, LINIA STUDIO</t>
  </si>
  <si>
    <t>Zlewozmywak KYOTO D-100 Carbonium CRISTADUR® - LINIA STUDIO</t>
  </si>
  <si>
    <t>zlew, zlewozmywak, KYOTO, D-100, Carbonium, CRISTADUR® - LINIA STUDIO</t>
  </si>
  <si>
    <t>Materiał:CRISTADUR®,Montaż:wpuszczany,Możliwość montażu młynka:TAK,Zlewozmywak odwracalny:TAK,Minimalna podbudowa:45cm,Wymiary zewnętrzne mm:860x500,Wymiary komór dł./szr./gł. mm:343x436x210,Kolor: Carbonium</t>
  </si>
  <si>
    <t>KYOTO D-100 Magma CRISTADUR® - LINIA STUDIO</t>
  </si>
  <si>
    <t>&lt;p&gt;SCHOCK zlewozmywak KYOTO D-100 Magma CRISTADUR®&lt;/p&gt;&lt;p&gt;&lt;img src=https://www.schock.com.pl/img/cms/klimaneutral.png alt=klimaneutral produkt width=80% /&gt;&lt;/p&gt;</t>
  </si>
  <si>
    <t>&lt;h2&gt;SCHOCK zlewozmywak KYOTO D-100 Magma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</si>
  <si>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KYOTO, D100, Magma, CRISTADUR®, LINIA STUDIO</t>
  </si>
  <si>
    <t>Zlewozmywak KYOTO D-100 Magma CRISTADUR® - LINIA STUDIO</t>
  </si>
  <si>
    <t>zlew, zlewozmywak, KYOTO, D-100, Magma, CRISTADUR® - LINIA STUDIO</t>
  </si>
  <si>
    <t>Materiał:CRISTADUR®,Montaż:wpuszczany,Możliwość montażu młynka:TAK,Zlewozmywak odwracalny:TAK,Minimalna podbudowa:45cm,Wymiary zewnętrzne mm:860x500,Wymiary komór dł./szr./gł. mm:343x436x210,Kolor: Magma</t>
  </si>
  <si>
    <t>KYOTO D-100 Magnolia CRISTADUR® - LINIA STUDIO</t>
  </si>
  <si>
    <t>&lt;p&gt;SCHOCK zlewozmywak KYOTO D-100 Magnolia CRISTADUR®&lt;/p&gt;&lt;p&gt;&lt;img src=https://www.schock.com.pl/img/cms/klimaneutral.png alt=klimaneutral produkt width=80% /&gt;&lt;/p&gt;</t>
  </si>
  <si>
    <t>&lt;h2&gt;SCHOCK zlewozmywak KYOTO D-100 Magnolia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</si>
  <si>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KYOTO, D100, Magnolia, CRISTADUR®, LINIA STUDIO</t>
  </si>
  <si>
    <t>Zlewozmywak KYOTO D-100 Magnolia CRISTADUR® - LINIA STUDIO</t>
  </si>
  <si>
    <t>zlew, zlewozmywak, KYOTO, D-100, Magnolia, CRISTADUR® - LINIA STUDIO</t>
  </si>
  <si>
    <t>Materiał:CRISTADUR®,Montaż:wpuszczany,Możliwość montażu młynka:TAK,Zlewozmywak odwracalny:TAK,Minimalna podbudowa:45cm,Wymiary zewnętrzne mm:860x500,Wymiary komór dł./szr./gł. mm:343x436x210,Kolor: Magnolia</t>
  </si>
  <si>
    <t>KYOTO D-100 Polaris CRISTADUR® - LINIA STUDIO</t>
  </si>
  <si>
    <t>&lt;p&gt;SCHOCK zlewozmywak KYOTO D-100 Polaris CRISTADUR®&lt;/p&gt;&lt;p&gt;&lt;img src=https://www.schock.com.pl/img/cms/klimaneutral.png alt=klimaneutral produkt width=80% /&gt;&lt;/p&gt;</t>
  </si>
  <si>
    <t>&lt;h2&gt;SCHOCK zlewozmywak KYOTO D-100 Polaris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</si>
  <si>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KYOTO, D100, Polaris, CRISTADUR®, LINIA STUDIO</t>
  </si>
  <si>
    <t>Zlewozmywak KYOTO D-100 Polaris CRISTADUR® - LINIA STUDIO</t>
  </si>
  <si>
    <t>zlew, zlewozmywak, KYOTO, D-100, Polaris, CRISTADUR® - LINIA STUDIO</t>
  </si>
  <si>
    <t>Materiał:CRISTADUR®,Montaż:wpuszczany,Możliwość montażu młynka:TAK,Zlewozmywak odwracalny:TAK,Minimalna podbudowa:45cm,Wymiary zewnętrzne mm:860x500,Wymiary komór dł./szr./gł. mm:343x436x210,Kolor: Polaris</t>
  </si>
  <si>
    <t>KYOTO D-100 Puro CRISTADUR® - LINIA STUDIO</t>
  </si>
  <si>
    <t>&lt;p&gt;SCHOCK zlewozmywak KYOTO D-100 Puro CRISTADUR®&lt;/p&gt;&lt;p&gt;&lt;img src=https://www.schock.com.pl/img/cms/klimaneutral.png alt=klimaneutral produkt width=80% /&gt;&lt;/p&gt;</t>
  </si>
  <si>
    <t>&lt;h2&gt;SCHOCK zlewozmywak KYOTO D-100 Puro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</si>
  <si>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KYOTO, D100, Puro, CRISTADUR®, LINIA STUDIO</t>
  </si>
  <si>
    <t>Zlewozmywak KYOTO D-100 Puro CRISTADUR® - LINIA STUDIO</t>
  </si>
  <si>
    <t>zlew, zlewozmywak, KYOTO, D-100, Puro, CRISTADUR® - LINIA STUDIO</t>
  </si>
  <si>
    <t>Materiał:CRISTADUR®,Montaż:wpuszczany,Możliwość montażu młynka:TAK,Zlewozmywak odwracalny:TAK,Minimalna podbudowa:45cm,Wymiary zewnętrzne mm:860x500,Wymiary komór dł./szr./gł. mm:343x436x210,Kolor: Puro</t>
  </si>
  <si>
    <t>KYOTO D-100 Stone CRISTADUR® - LINIA STUDIO</t>
  </si>
  <si>
    <t>&lt;p&gt;SCHOCK zlewozmywak KYOTO D-100 Stone CRISTADUR®&lt;/p&gt;&lt;p&gt;&lt;img src=https://www.schock.com.pl/img/cms/klimaneutral.png alt=klimaneutral produkt width=80% /&gt;&lt;/p&gt;</t>
  </si>
  <si>
    <t>&lt;h2&gt;SCHOCK zlewozmywak KYOTO D-100 Stone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</si>
  <si>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KYOTO, D100, Stone, CRISTADUR®, LINIA STUDIO</t>
  </si>
  <si>
    <t>Zlewozmywak KYOTO D-100 Stone CRISTADUR® - LINIA STUDIO</t>
  </si>
  <si>
    <t>zlew, zlewozmywak, KYOTO, D-100, Stone, CRISTADUR® - LINIA STUDIO</t>
  </si>
  <si>
    <t>Materiał:CRISTADUR®,Montaż:wpuszczany,Możliwość montażu młynka:TAK,Zlewozmywak odwracalny:TAK,Minimalna podbudowa:45cm,Wymiary zewnętrzne mm:860x500,Wymiary komór dł./szr./gł. mm:343x436x210,Kolor: Stone</t>
  </si>
  <si>
    <t>KYOTO D-100 Silverstone CRISTADUR® - LINIA STUDIO</t>
  </si>
  <si>
    <t>&lt;p&gt;SCHOCK zlewozmywak KYOTO D-100 Silverstone CRISTADUR®&lt;/p&gt;&lt;p&gt;&lt;img src=https://www.schock.com.pl/img/cms/klimaneutral.png alt=klimaneutral produkt width=80% /&gt;&lt;/p&gt;</t>
  </si>
  <si>
    <t>&lt;h2&gt;SCHOCK zlewozmywak KYOTO D-100 Silverstone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</si>
  <si>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KYOTO, D100, Silverstone, CRISTADUR®, LINIA STUDIO</t>
  </si>
  <si>
    <t>Zlewozmywak KYOTO D-100 Silverstone CRISTADUR® - LINIA STUDIO</t>
  </si>
  <si>
    <t>zlew, zlewozmywak, KYOTO, D-100, Silverstone, CRISTADUR® - LINIA STUDIO</t>
  </si>
  <si>
    <t>Materiał:CRISTADUR®,Montaż:wpuszczany,Możliwość montażu młynka:TAK,Zlewozmywak odwracalny:TAK,Minimalna podbudowa:45cm,Wymiary zewnętrzne mm:860x500,Wymiary komór dł./szr./gł. mm:343x436x210,Kolor: Silverstone</t>
  </si>
  <si>
    <t>KYOTO D-150 Bronze CRISTADUR® - LINIA STUDIO</t>
  </si>
  <si>
    <t>&lt;p&gt;SCHOCK zlewozmywak KYOTO D-150 Bronze CRISTADUR®&lt;/p&gt;&lt;p&gt;&lt;img src=https://www.schock.com.pl/img/cms/klimaneutral.png alt=klimaneutral produkt width=80% /&gt;&lt;/p&gt;</t>
  </si>
  <si>
    <t>&lt;h2&gt;SCHOCK zlewozmywak KYOTO D-150 Bronze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</si>
  <si>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zlewozmywaki granitowe, KYOTO, D-150, Bronze, CRISTADUR®, LINIA STUDIO</t>
  </si>
  <si>
    <t>Zlewozmywak KYOTO D-150 Bronze CRISTADUR®, LINIA STUDIO</t>
  </si>
  <si>
    <t>Materiał:CRISTADUR®,Montaż:wpuszczany,Możliwość montażu młynka:TAK,Zlewozmywak odwracalny:TAK,Minimalna podbudowa:60cm,Wymiary zewnętrzne mm:1000x500,Wymiary komór dł./szr./gł. mm:343x423x210 / 120x315x138,Kolor: Bronze</t>
  </si>
  <si>
    <t>KYOTO D-150 Carbonium CRISTADUR® - LINIA STUDIO</t>
  </si>
  <si>
    <t>&lt;p&gt;SCHOCK zlewozmywak KYOTO D-150 Carbonium CRISTADUR®&lt;/p&gt;&lt;p&gt;&lt;img src=https://www.schock.com.pl/img/cms/klimaneutral.png alt=klimaneutral produkt width=80% /&gt;&lt;/p&gt;</t>
  </si>
  <si>
    <t>&lt;h2&gt;SCHOCK zlewozmywak KYOTO D-150 Carbonium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</si>
  <si>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zlewozmywaki granitowe, KYOTO, D-150, Carbonium, CRISTADUR®, LINIA STUDIO</t>
  </si>
  <si>
    <t>Zlewozmywak KYOTO D-150 Carbonium CRISTADUR®, LINIA STUDIO</t>
  </si>
  <si>
    <t>Materiał:CRISTADUR®,Montaż:wpuszczany,Możliwość montażu młynka:TAK,Zlewozmywak odwracalny:TAK,Minimalna podbudowa:60cm,Wymiary zewnętrzne mm:1000x500,Wymiary komór dł./szr./gł. mm:343x423x210 / 120x315x138,Kolor: Carbonium</t>
  </si>
  <si>
    <t>KYOTO D-150 Magma CRISTADUR® - LINIA STUDIO</t>
  </si>
  <si>
    <t>&lt;p&gt;SCHOCK zlewozmywak KYOTO D-150 Magma CRISTADUR®&lt;/p&gt;&lt;p&gt;&lt;img src=https://www.schock.com.pl/img/cms/klimaneutral.png alt=klimaneutral produkt width=80% /&gt;&lt;/p&gt;</t>
  </si>
  <si>
    <t>&lt;h2&gt;SCHOCK zlewozmywak KYOTO D-150 Magma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</si>
  <si>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zlewozmywaki granitowe, KYOTO, D-150, Magma, CRISTADUR®, LINIA STUDIO</t>
  </si>
  <si>
    <t>Zlewozmywak KYOTO D-150 Magma CRISTADUR®, LINIA STUDIO</t>
  </si>
  <si>
    <t>Materiał:CRISTADUR®,Montaż:wpuszczany,Możliwość montażu młynka:TAK,Zlewozmywak odwracalny:TAK,Minimalna podbudowa:60cm,Wymiary zewnętrzne mm:1000x500,Wymiary komór dł./szr./gł. mm:343x423x210 / 120x315x138,Kolor: Magma</t>
  </si>
  <si>
    <t>KYOTO D-150 Magnolia CRISTADUR® - LINIA STUDIO</t>
  </si>
  <si>
    <t>&lt;p&gt;SCHOCK zlewozmywak KYOTO D-150 Magnolia CRISTADUR®&lt;/p&gt;&lt;p&gt;&lt;img src=https://www.schock.com.pl/img/cms/klimaneutral.png alt=klimaneutral produkt width=80% /&gt;&lt;/p&gt;</t>
  </si>
  <si>
    <t>&lt;h2&gt;SCHOCK zlewozmywak KYOTO D-150 Magnolia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</si>
  <si>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zlewozmywaki granitowe, KYOTO, D-150, Magnolia, CRISTADUR®, LINIA STUDIO</t>
  </si>
  <si>
    <t>Zlewozmywak KYOTO D-150 Magnolia CRISTADUR®, LINIA STUDIO</t>
  </si>
  <si>
    <t>Materiał:CRISTADUR®,Montaż:wpuszczany,Możliwość montażu młynka:TAK,Zlewozmywak odwracalny:TAK,Minimalna podbudowa:60cm,Wymiary zewnętrzne mm:1000x500,Wymiary komór dł./szr./gł. mm:343x423x210 / 120x315x138,Kolor: Magnolia</t>
  </si>
  <si>
    <t>KYOTO D-150 Polaris CRISTADUR® - LINIA STUDIO</t>
  </si>
  <si>
    <t>&lt;p&gt;SCHOCK zlewozmywak KYOTO D-150 Polaris CRISTADUR®&lt;/p&gt;&lt;p&gt;&lt;img src=https://www.schock.com.pl/img/cms/klimaneutral.png alt=klimaneutral produkt width=80% /&gt;&lt;/p&gt;</t>
  </si>
  <si>
    <t>&lt;h2&gt;SCHOCK zlewozmywak KYOTO D-150 Polaris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</si>
  <si>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zlewozmywaki granitowe, KYOTO, D-150, Polaris, CRISTADUR®, LINIA STUDIO</t>
  </si>
  <si>
    <t>Zlewozmywak KYOTO D-150 Polaris CRISTADUR®, LINIA STUDIO</t>
  </si>
  <si>
    <t>Materiał:CRISTADUR®,Montaż:wpuszczany,Możliwość montażu młynka:TAK,Zlewozmywak odwracalny:TAK,Minimalna podbudowa:60cm,Wymiary zewnętrzne mm:1000x500,Wymiary komór dł./szr./gł. mm:343x423x210 / 120x315x138,Kolor: Polaris</t>
  </si>
  <si>
    <t>KYOTO D-150 Puro CRISTADUR® - LINIA STUDIO</t>
  </si>
  <si>
    <t>&lt;p&gt;SCHOCK zlewozmywak KYOTO D-150 Puro CRISTADUR®&lt;/p&gt;&lt;p&gt;&lt;img src=https://www.schock.com.pl/img/cms/klimaneutral.png alt=klimaneutral produkt width=80% /&gt;&lt;/p&gt;</t>
  </si>
  <si>
    <t>&lt;h2&gt;SCHOCK zlewozmywak KYOTO D-150 Puro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</si>
  <si>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zlewozmywaki granitowe, KYOTO, D-150, Puro, CRISTADUR®, LINIA STUDIO</t>
  </si>
  <si>
    <t>Zlewozmywak KYOTO D-150 Puro CRISTADUR®, LINIA STUDIO</t>
  </si>
  <si>
    <t>Materiał:CRISTADUR®,Montaż:wpuszczany,Możliwość montażu młynka:TAK,Zlewozmywak odwracalny:TAK,Minimalna podbudowa:60cm,Wymiary zewnętrzne mm:1000x500,Wymiary komór dł./szr./gł. mm:343x423x210 / 120x315x138,Kolor: Puro</t>
  </si>
  <si>
    <t>KYOTO D-150 Stone CRISTADUR® - LINIA STUDIO</t>
  </si>
  <si>
    <t>&lt;p&gt;SCHOCK zlewozmywak KYOTO D-150 Stone CRISTADUR®&lt;/p&gt;&lt;p&gt;&lt;img src=https://www.schock.com.pl/img/cms/klimaneutral.png alt=klimaneutral produkt width=80% /&gt;&lt;/p&gt;</t>
  </si>
  <si>
    <t>&lt;h2&gt;SCHOCK zlewozmywak KYOTO D-150 Stone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</si>
  <si>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zlewozmywaki granitowe, KYOTO, D-150, Stone, CRISTADUR®, LINIA STUDIO</t>
  </si>
  <si>
    <t>Zlewozmywak KYOTO D-150 Stone CRISTADUR®, LINIA STUDIO</t>
  </si>
  <si>
    <t>Materiał:CRISTADUR®,Montaż:wpuszczany,Możliwość montażu młynka:TAK,Zlewozmywak odwracalny:TAK,Minimalna podbudowa:60cm,Wymiary zewnętrzne mm:1000x500,Wymiary komór dł./szr./gł. mm:343x423x210 / 120x315x138,Kolor: Stone</t>
  </si>
  <si>
    <t>KYOTO D-150 Silverstone CRISTADUR® - LINIA STUDIO</t>
  </si>
  <si>
    <t>&lt;p&gt;SCHOCK zlewozmywak KYOTO D-150 Silverstone CRISTADUR®&lt;/p&gt;&lt;p&gt;&lt;img src=https://www.schock.com.pl/img/cms/klimaneutral.png alt=klimaneutral produkt width=80% /&gt;&lt;/p&gt;</t>
  </si>
  <si>
    <t>&lt;h2&gt;SCHOCK zlewozmywak KYOTO D-150 Silverstone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</si>
  <si>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zlewozmywaki granitowe, KYOTO, D-150, Silverstone, CRISTADUR®, LINIA STUDIO</t>
  </si>
  <si>
    <t>Zlewozmywak KYOTO D-150 Silverstone CRISTADUR®, LINIA STUDIO</t>
  </si>
  <si>
    <t>Materiał:CRISTADUR®,Montaż:wpuszczany,Możliwość montażu młynka:TAK,Zlewozmywak odwracalny:TAK,Minimalna podbudowa:60cm,Wymiary zewnętrzne mm:1000x500,Wymiary komór dł./szr./gł. mm:343x423x210 / 120x315x138,Kolor: Silverstone</t>
  </si>
  <si>
    <t>LOTUS D-100 Bronze CRISTADUR®</t>
  </si>
  <si>
    <t>&lt;p&gt;SCHOCK zlewozmywak LOTUS D-100 Bronze CRISTADUR®&lt;/p&gt;&lt;p&gt;&lt;img src=https://www.schock.com.pl/img/cms/klimaneutral.png alt=klimaneutral produkt width=80% /&gt;&lt;/p&gt;</t>
  </si>
  <si>
    <t>&lt;h2&gt;SCHOCK zlewozmywak LOTUS D-100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</si>
  <si>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D100, Bronze, CRISTADUR®</t>
  </si>
  <si>
    <t>Zlewozmywak LOTUS D-100 Bronze CRISTADUR® SCHOCK</t>
  </si>
  <si>
    <t>zlew, zlewozmywak, LOTUS, D-100, Bronze, CRISTADUR®</t>
  </si>
  <si>
    <t>Materiał:CRISTADUR®,Montaż:wpuszczany,Możliwość montażu młynka:TAK,Zlewozmywak odwracalny:TAK,Minimalna podbudowa:50cm,Wymiary zewnętrzne mm:880x500,Wymiary komór dł./szr./gł. mm:348x388x190,Kolor: Bronze</t>
  </si>
  <si>
    <t>LOTUS D-100 Carbonium CRISTADUR®</t>
  </si>
  <si>
    <t>&lt;p&gt;SCHOCK zlewozmywak LOTUS D-100 Carbonium CRISTADUR®&lt;/p&gt;&lt;p&gt;&lt;img src=https://www.schock.com.pl/img/cms/klimaneutral.png alt=klimaneutral produkt width=80% /&gt;&lt;/p&gt;</t>
  </si>
  <si>
    <t>&lt;h2&gt;SCHOCK zlewozmywak LOTUS D-100 Carbonium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</si>
  <si>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D100, Carbonium, CRISTADUR®</t>
  </si>
  <si>
    <t>Zlewozmywak LOTUS D-100 Carbonium CRISTADUR® SCHOCK</t>
  </si>
  <si>
    <t>zlew, zlewozmywak, LOTUS, D-100, Carbonium, CRISTADUR®</t>
  </si>
  <si>
    <t>Materiał:CRISTADUR®,Montaż:wpuszczany,Możliwość montażu młynka:TAK,Zlewozmywak odwracalny:TAK,Minimalna podbudowa:50cm,Wymiary zewnętrzne mm:880x500,Wymiary komór dł./szr./gł. mm:348x388x190,Kolor: Carbonium</t>
  </si>
  <si>
    <t>LOTUS D-100 Magma CRISTADUR®</t>
  </si>
  <si>
    <t>&lt;p&gt;SCHOCK zlewozmywak LOTUS D-100 Magma CRISTADUR®&lt;/p&gt;&lt;p&gt;&lt;img src=https://www.schock.com.pl/img/cms/klimaneutral.png alt=klimaneutral produkt width=80% /&gt;&lt;/p&gt;</t>
  </si>
  <si>
    <t>&lt;h2&gt;SCHOCK zlewozmywak LOTUS D-100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</si>
  <si>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D100, Magma, CRISTADUR®</t>
  </si>
  <si>
    <t>Zlewozmywak LOTUS D-100 Magma CRISTADUR® SCHOCK</t>
  </si>
  <si>
    <t>zlew, zlewozmywak, LOTUS, D-100, Magma, CRISTADUR®</t>
  </si>
  <si>
    <t>Materiał:CRISTADUR®,Montaż:wpuszczany,Możliwość montażu młynka:TAK,Zlewozmywak odwracalny:TAK,Minimalna podbudowa:50cm,Wymiary zewnętrzne mm:880x500,Wymiary komór dł./szr./gł. mm:348x388x190,Kolor: Magma</t>
  </si>
  <si>
    <t>LOTUS D-100 Magnolia CRISTADUR®</t>
  </si>
  <si>
    <t>&lt;p&gt;SCHOCK zlewozmywak LOTUS D-100 Magnolia CRISTADUR®&lt;/p&gt;&lt;p&gt;&lt;img src=https://www.schock.com.pl/img/cms/klimaneutral.png alt=klimaneutral produkt width=80% /&gt;&lt;/p&gt;</t>
  </si>
  <si>
    <t>&lt;h2&gt;SCHOCK zlewozmywak LOTUS D-100 Magnolia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</si>
  <si>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D100, Magnolia, CRISTADUR®</t>
  </si>
  <si>
    <t>Zlewozmywak LOTUS D-100 Magnolia CRISTADUR® SCHOCK</t>
  </si>
  <si>
    <t>zlew, zlewozmywak, LOTUS, D-100, Magnolia, CRISTADUR®</t>
  </si>
  <si>
    <t>Materiał:CRISTADUR®,Montaż:wpuszczany,Możliwość montażu młynka:TAK,Zlewozmywak odwracalny:TAK,Minimalna podbudowa:50cm,Wymiary zewnętrzne mm:880x500,Wymiary komór dł./szr./gł. mm:348x388x190,Kolor: Magnolia</t>
  </si>
  <si>
    <t>LOTUS D-100 Polaris CRISTADUR®</t>
  </si>
  <si>
    <t>&lt;p&gt;SCHOCK zlewozmywak LOTUS D-100 Polaris CRISTADUR®&lt;/p&gt;&lt;p&gt;&lt;img src=https://www.schock.com.pl/img/cms/klimaneutral.png alt=klimaneutral produkt width=80% /&gt;&lt;/p&gt;</t>
  </si>
  <si>
    <t>&lt;h2&gt;SCHOCK zlewozmywak LOTUS D-100 Polaris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</si>
  <si>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D100, Polaris, CRISTADUR®</t>
  </si>
  <si>
    <t>Zlewozmywak LOTUS D-100 Polaris CRISTADUR® SCHOCK</t>
  </si>
  <si>
    <t>zlew, zlewozmywak, LOTUS, D-100, Polaris, CRISTADUR®</t>
  </si>
  <si>
    <t>Materiał:CRISTADUR®,Montaż:wpuszczany,Możliwość montażu młynka:TAK,Zlewozmywak odwracalny:TAK,Minimalna podbudowa:50cm,Wymiary zewnętrzne mm:880x500,Wymiary komór dł./szr./gł. mm:348x388x190,Kolor: Polaris</t>
  </si>
  <si>
    <t>LOTUS D-100 Puro CRISTADUR®</t>
  </si>
  <si>
    <t>&lt;p&gt;SCHOCK zlewozmywak LOTUS D-100 Puro CRISTADUR®&lt;/p&gt;&lt;p&gt;&lt;img src=https://www.schock.com.pl/img/cms/klimaneutral.png alt=klimaneutral produkt width=80% /&gt;&lt;/p&gt;</t>
  </si>
  <si>
    <t>&lt;h2&gt;SCHOCK zlewozmywak LOTUS D-100 Puro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</si>
  <si>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D100, Puro, CRISTADUR®</t>
  </si>
  <si>
    <t>Zlewozmywak LOTUS D-100 Puro CRISTADUR® SCHOCK</t>
  </si>
  <si>
    <t>zlew, zlewozmywak, LOTUS, D-100, Puro, CRISTADUR®</t>
  </si>
  <si>
    <t>Materiał:CRISTADUR®,Montaż:wpuszczany,Możliwość montażu młynka:TAK,Zlewozmywak odwracalny:TAK,Minimalna podbudowa:50cm,Wymiary zewnętrzne mm:880x500,Wymiary komór dł./szr./gł. mm:348x388x190,Kolor: Puro</t>
  </si>
  <si>
    <t>LOTUS D-100 Stone CRISTADUR®</t>
  </si>
  <si>
    <t>&lt;p&gt;SCHOCK zlewozmywak LOTUS D-100 Stone CRISTADUR®&lt;/p&gt;&lt;p&gt;&lt;img src=https://www.schock.com.pl/img/cms/klimaneutral.png alt=klimaneutral produkt width=80% /&gt;&lt;/p&gt;</t>
  </si>
  <si>
    <t>&lt;h2&gt;SCHOCK zlewozmywak LOTUS D-100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</si>
  <si>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D100, Stone, CRISTADUR®</t>
  </si>
  <si>
    <t>Zlewozmywak LOTUS D-100 Stone CRISTADUR® SCHOCK</t>
  </si>
  <si>
    <t>zlew, zlewozmywak, LOTUS, D-100, Stone, CRISTADUR®</t>
  </si>
  <si>
    <t>Materiał:CRISTADUR®,Montaż:wpuszczany,Możliwość montażu młynka:TAK,Zlewozmywak odwracalny:TAK,Minimalna podbudowa:50cm,Wymiary zewnętrzne mm:880x500,Wymiary komór dł./szr./gł. mm:348x388x190,Kolor: Stone</t>
  </si>
  <si>
    <t>LOTUS D-100 Silverstone CRISTADUR®</t>
  </si>
  <si>
    <t>&lt;p&gt;SCHOCK zlewozmywak LOTUS D-100 Silverstone CRISTADUR®&lt;/p&gt;&lt;p&gt;&lt;img src=https://www.schock.com.pl/img/cms/klimaneutral.png alt=klimaneutral produkt width=80% /&gt;&lt;/p&gt;</t>
  </si>
  <si>
    <t>&lt;h2&gt;SCHOCK zlewozmywak LOTUS D-100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</si>
  <si>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D100, Silverstone, CRISTADUR®</t>
  </si>
  <si>
    <t>Zlewozmywak LOTUS D-100 Silverstone CRISTADUR® SCHOCK</t>
  </si>
  <si>
    <t>zlew, zlewozmywak, LOTUS, D-100, Silverstone, CRISTADUR®</t>
  </si>
  <si>
    <t>Materiał:CRISTADUR®,Montaż:wpuszczany,Możliwość montażu młynka:TAK,Zlewozmywak odwracalny:TAK,Minimalna podbudowa:50cm,Wymiary zewnętrzne mm:880x500,Wymiary komór dł./szr./gł. mm:348x388x190,Kolor: Silverstone</t>
  </si>
  <si>
    <t>LOTUS C-150 Bronze CRISTADUR®</t>
  </si>
  <si>
    <t>&lt;p&gt;SCHOCK zlewozmywak LOTUS C-150 Bronze CRISTADUR®&lt;/p&gt;&lt;p&gt;&lt;img src=https://www.schock.com.pl/img/cms/klimaneutral.png alt=klimaneutral produkt width=80% /&gt;&lt;/p&gt;</t>
  </si>
  <si>
    <t>&lt;h2&gt;SCHOCK zlewozmywak LOTUS C-150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</si>
  <si>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C150, Bronze, CRISTADUR®</t>
  </si>
  <si>
    <t>Zlewozmywak LOTUS C-150 Bronze CRISTADUR® SCHOCK</t>
  </si>
  <si>
    <t>zlew, zlewozmywak, LOTUS, C-150, Bronze, CRISTADUR®</t>
  </si>
  <si>
    <t>Materiał:CRISTADUR®,Montaż:wpuszczany,Możliwość montażu młynka:TAK,Zlewozmywak odwracalny:NIE,Minimalna podbudowa:szafka narożna 90cm,Wymiary zewnętrzne mm:1082x575,Wymiary komór dł./szr./gł. mm:369x463x190 / 233x307x110,Kolor: Bronze</t>
  </si>
  <si>
    <t>LOTUS C-150 Carbonium CRISTADUR®</t>
  </si>
  <si>
    <t>&lt;p&gt;SCHOCK zlewozmywak LOTUS C-150 Carbonium CRISTADUR®&lt;/p&gt;&lt;p&gt;&lt;img src=https://www.schock.com.pl/img/cms/klimaneutral.png alt=klimaneutral produkt width=80% /&gt;&lt;/p&gt;</t>
  </si>
  <si>
    <t>&lt;h2&gt;SCHOCK zlewozmywak LOTUS C-150 Carbonium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</si>
  <si>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C150, Carbonium, CRISTADUR®</t>
  </si>
  <si>
    <t>Zlewozmywak LOTUS C-150 Carbonium CRISTADUR® SCHOCK</t>
  </si>
  <si>
    <t>zlew, zlewozmywak, LOTUS, C-150, Carbonium, CRISTADUR®</t>
  </si>
  <si>
    <t>Materiał:CRISTADUR®,Montaż:wpuszczany,Możliwość montażu młynka:TAK,Zlewozmywak odwracalny:NIE,Minimalna podbudowa:szafka narożna 90cm,Wymiary zewnętrzne mm:1082x575,Wymiary komór dł./szr./gł. mm:369x463x190 / 233x307x110,Kolor: Carbonium</t>
  </si>
  <si>
    <t>LOTUS C-150 Magma CRISTADUR®</t>
  </si>
  <si>
    <t>&lt;p&gt;SCHOCK zlewozmywak LOTUS C-150 Magma CRISTADUR®&lt;/p&gt;&lt;p&gt;&lt;img src=https://www.schock.com.pl/img/cms/klimaneutral.png alt=klimaneutral produkt width=80% /&gt;&lt;/p&gt;</t>
  </si>
  <si>
    <t>&lt;h2&gt;SCHOCK zlewozmywak LOTUS C-150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</si>
  <si>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C150, Magma, CRISTADUR®</t>
  </si>
  <si>
    <t>Zlewozmywak LOTUS C-150 Magma CRISTADUR® SCHOCK</t>
  </si>
  <si>
    <t>zlew, zlewozmywak, LOTUS, C-150, Magma, CRISTADUR®</t>
  </si>
  <si>
    <t>Materiał:CRISTADUR®,Montaż:wpuszczany,Możliwość montażu młynka:TAK,Zlewozmywak odwracalny:NIE,Minimalna podbudowa:szafka narożna 90cm,Wymiary zewnętrzne mm:1082x575,Wymiary komór dł./szr./gł. mm:369x463x190 / 233x307x110,Kolor: Magma</t>
  </si>
  <si>
    <t>LOTUS C-150 Magnolia CRISTADUR®</t>
  </si>
  <si>
    <t>&lt;p&gt;SCHOCK zlewozmywak LOTUS C-150 Magnolia CRISTADUR®&lt;/p&gt;&lt;p&gt;&lt;img src=https://www.schock.com.pl/img/cms/klimaneutral.png alt=klimaneutral produkt width=80% /&gt;&lt;/p&gt;</t>
  </si>
  <si>
    <t>&lt;h2&gt;SCHOCK zlewozmywak LOTUS C-150 Magnolia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</si>
  <si>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C150, Magnolia, CRISTADUR®</t>
  </si>
  <si>
    <t>Zlewozmywak LOTUS C-150 Magnolia CRISTADUR® SCHOCK</t>
  </si>
  <si>
    <t>zlew, zlewozmywak, LOTUS, C-150, Magnolia, CRISTADUR®</t>
  </si>
  <si>
    <t>Materiał:CRISTADUR®,Montaż:wpuszczany,Możliwość montażu młynka:TAK,Zlewozmywak odwracalny:NIE,Minimalna podbudowa:szafka narożna 90cm,Wymiary zewnętrzne mm:1082x575,Wymiary komór dł./szr./gł. mm:369x463x190 / 233x307x110,Kolor: Magnolia</t>
  </si>
  <si>
    <t>LOTUS C-150 Polaris CRISTADUR®</t>
  </si>
  <si>
    <t>&lt;p&gt;SCHOCK zlewozmywak LOTUS C-150 Polaris CRISTADUR®&lt;/p&gt;&lt;p&gt;&lt;img src=https://www.schock.com.pl/img/cms/klimaneutral.png alt=klimaneutral produkt width=80% /&gt;&lt;/p&gt;</t>
  </si>
  <si>
    <t>&lt;h2&gt;SCHOCK zlewozmywak LOTUS C-150 Polaris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</si>
  <si>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C150, Polaris, CRISTADUR®</t>
  </si>
  <si>
    <t>Zlewozmywak LOTUS C-150 Polaris CRISTADUR® SCHOCK</t>
  </si>
  <si>
    <t>zlew, zlewozmywak, LOTUS, C-150, Polaris, CRISTADUR®</t>
  </si>
  <si>
    <t>Materiał:CRISTADUR®,Montaż:wpuszczany,Możliwość montażu młynka:TAK,Zlewozmywak odwracalny:NIE,Minimalna podbudowa:szafka narożna 90cm,Wymiary zewnętrzne mm:1082x575,Wymiary komór dł./szr./gł. mm:369x463x190 / 233x307x110,Kolor: Polaris</t>
  </si>
  <si>
    <t>LOTUS C-150 Puro CRISTADUR®</t>
  </si>
  <si>
    <t>&lt;p&gt;SCHOCK zlewozmywak LOTUS C-150 Puro CRISTADUR®&lt;/p&gt;&lt;p&gt;&lt;img src=https://www.schock.com.pl/img/cms/klimaneutral.png alt=klimaneutral produkt width=80% /&gt;&lt;/p&gt;</t>
  </si>
  <si>
    <t>&lt;h2&gt;SCHOCK zlewozmywak LOTUS C-150 Puro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</si>
  <si>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C150, Puro, CRISTADUR®</t>
  </si>
  <si>
    <t>Zlewozmywak LOTUS C-150 Puro CRISTADUR® SCHOCK</t>
  </si>
  <si>
    <t>zlew, zlewozmywak, LOTUS, C-150, Puro, CRISTADUR®</t>
  </si>
  <si>
    <t>Materiał:CRISTADUR®,Montaż:wpuszczany,Możliwość montażu młynka:TAK,Zlewozmywak odwracalny:NIE,Minimalna podbudowa:szafka narożna 90cm,Wymiary zewnętrzne mm:1082x575,Wymiary komór dł./szr./gł. mm:369x463x190 / 233x307x110,Kolor: Puro</t>
  </si>
  <si>
    <t>LOTUS C-150 Stone CRISTADUR®</t>
  </si>
  <si>
    <t>&lt;p&gt;SCHOCK zlewozmywak LOTUS C-150 Stone CRISTADUR®&lt;/p&gt;&lt;p&gt;&lt;img src=https://www.schock.com.pl/img/cms/klimaneutral.png alt=klimaneutral produkt width=80% /&gt;&lt;/p&gt;</t>
  </si>
  <si>
    <t>&lt;h2&gt;SCHOCK zlewozmywak LOTUS C-150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</si>
  <si>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C150, Stone, CRISTADUR®</t>
  </si>
  <si>
    <t>Zlewozmywak LOTUS C-150 Stone CRISTADUR® SCHOCK</t>
  </si>
  <si>
    <t>zlew, zlewozmywak, LOTUS, C-150, Stone, CRISTADUR®</t>
  </si>
  <si>
    <t>Materiał:CRISTADUR®,Montaż:wpuszczany,Możliwość montażu młynka:TAK,Zlewozmywak odwracalny:NIE,Minimalna podbudowa:szafka narożna 90cm,Wymiary zewnętrzne mm:1082x575,Wymiary komór dł./szr./gł. mm:369x463x190 / 233x307x110,Kolor: Stone</t>
  </si>
  <si>
    <t>LOTUS C-150 Silverstone CRISTADUR®</t>
  </si>
  <si>
    <t>&lt;p&gt;SCHOCK zlewozmywak LOTUS C-150 Silverstone CRISTADUR®&lt;/p&gt;&lt;p&gt;&lt;img src=https://www.schock.com.pl/img/cms/klimaneutral.png alt=klimaneutral produkt width=80% /&gt;&lt;/p&gt;</t>
  </si>
  <si>
    <t>&lt;h2&gt;SCHOCK zlewozmywak LOTUS C-150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</si>
  <si>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LOTUS, C150, Silverstone, CRISTADUR®</t>
  </si>
  <si>
    <t>Zlewozmywak LOTUS C-150 Silverstone CRISTADUR® SCHOCK</t>
  </si>
  <si>
    <t>zlew, zlewozmywak, LOTUS, C-150, Silverstone, CRISTADUR®</t>
  </si>
  <si>
    <t>Materiał:CRISTADUR®,Montaż:wpuszczany,Możliwość montażu młynka:TAK,Zlewozmywak odwracalny:NIE,Minimalna podbudowa:szafka narożna 90cm,Wymiary zewnętrzne mm:1082x575,Wymiary komór dł./szr./gł. mm:369x463x190 / 233x307x110,Kolor: Silverstone</t>
  </si>
  <si>
    <t>MONO D-100XS Bronze CRISTADUR® - LINIA STUDIO</t>
  </si>
  <si>
    <t>&lt;p&gt;SCHOCK zlewozmywak MONO D-100XS Bronze CRISTADUR®&lt;/p&gt;&lt;p&gt;&lt;img src=https://www.schock.com.pl/img/cms/klimaneutral.png alt=klimaneutral produkt width=80% /&gt;&lt;/p&gt;</t>
  </si>
  <si>
    <t>&lt;h2&gt;SCHOCK zlewozmywak MONO D-100XS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</si>
  <si>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D100XS, Bronze, CRISTADUR®, linia studio</t>
  </si>
  <si>
    <t>SCHOCK zlewozmywak MONO D-100XS Bronze CRISTADUR® - LINIA STUDIO</t>
  </si>
  <si>
    <t>Materiał:CRISTADUR®,Montaż:wpuszczany,Możliwość montażu młynka:TAK,Zlewozmywak odwracalny:TAK,Minimalna podbudowa:60cm,Wymiary zewnętrzne mm:780x510,Wymiary komór dł./szr./gł. mm:440x440x195,Kolor: Bronze</t>
  </si>
  <si>
    <t>MONO D-100XS Carbonium CRISTADUR® - LINIA STUDIO</t>
  </si>
  <si>
    <t>&lt;p&gt;SCHOCK zlewozmywak MONO D-100XS Carbonium CRISTADUR®&lt;/p&gt;&lt;p&gt;&lt;img src=https://www.schock.com.pl/img/cms/klimaneutral.png alt=klimaneutral produkt width=80% /&gt;&lt;/p&gt;</t>
  </si>
  <si>
    <t>&lt;h2&gt;SCHOCK zlewozmywak MONO D-100XS Carbonium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</si>
  <si>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D100XS, Carbonium, CRISTADUR®, linia studio</t>
  </si>
  <si>
    <t>SCHOCK zlewozmywak MONO D-100XS Carbonium CRISTADUR® - LINIA STUDIO</t>
  </si>
  <si>
    <t>Materiał:CRISTADUR®,Montaż:wpuszczany,Możliwość montażu młynka:TAK,Zlewozmywak odwracalny:TAK,Minimalna podbudowa:60cm,Wymiary zewnętrzne mm:780x510,Wymiary komór dł./szr./gł. mm:440x440x195,Kolor:Carbonium</t>
  </si>
  <si>
    <t>MONO D-100XS Magma CRISTADUR® - LINIA STUDIO</t>
  </si>
  <si>
    <t>&lt;p&gt;SCHOCK zlewozmywak MONO D-100XS Magma CRISTADUR®&lt;/p&gt;&lt;p&gt;&lt;img src=https://www.schock.com.pl/img/cms/klimaneutral.png alt=klimaneutral produkt width=80% /&gt;&lt;/p&gt;</t>
  </si>
  <si>
    <t>&lt;h2&gt;SCHOCK zlewozmywak MONO D-100XS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</si>
  <si>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D100XS, Magma, CRISTADUR®, linia studio</t>
  </si>
  <si>
    <t>SCHOCK zlewozmywak MONO D-100XS Magma CRISTADUR® - LINIA STUDIO</t>
  </si>
  <si>
    <t>Materiał:CRISTADUR®,Montaż:wpuszczany,Możliwość montażu młynka:TAK,Zlewozmywak odwracalny:TAK,Minimalna podbudowa:60cm,Wymiary zewnętrzne mm:780x510,Wymiary komór dł./szr./gł. mm:440x440x195,Kolor:Magma</t>
  </si>
  <si>
    <t>MONO D-100XS Magnolia CRISTADUR® - LINIA STUDIO</t>
  </si>
  <si>
    <t>&lt;p&gt;SCHOCK zlewozmywak MONO D-100XS Magnolia CRISTADUR®&lt;/p&gt;&lt;p&gt;&lt;img src=https://www.schock.com.pl/img/cms/klimaneutral.png alt=klimaneutral produkt width=80% /&gt;&lt;/p&gt;</t>
  </si>
  <si>
    <t>&lt;h2&gt;SCHOCK zlewozmywak MONO D-100XS Magnolia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</si>
  <si>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D100XS, Magnolia, CRISTADUR®, linia studio</t>
  </si>
  <si>
    <t>SCHOCK zlewozmywak MONO D-100XS Magnolia CRISTADUR® - LINIA STUDIO</t>
  </si>
  <si>
    <t>Materiał:CRISTADUR®,Montaż:wpuszczany,Możliwość montażu młynka:TAK,Zlewozmywak odwracalny:TAK,Minimalna podbudowa:60cm,Wymiary zewnętrzne mm:780x510,Wymiary komór dł./szr./gł. mm:440x440x195,Kolor:Magnolia</t>
  </si>
  <si>
    <t>MONO D-100XS Polaris CRISTADUR® - LINIA STUDIO</t>
  </si>
  <si>
    <t>&lt;p&gt;SCHOCK zlewozmywak MONO D-100XS Polaris CRISTADUR®&lt;/p&gt;&lt;p&gt;&lt;img src=https://www.schock.com.pl/img/cms/klimaneutral.png alt=klimaneutral produkt width=80% /&gt;&lt;/p&gt;</t>
  </si>
  <si>
    <t>&lt;h2&gt;SCHOCK zlewozmywak MONO D-100XS Polaris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</si>
  <si>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D100XS, Polaris, CRISTADUR®, linia studio</t>
  </si>
  <si>
    <t>SCHOCK zlewozmywak MONO D-100XS Polaris CRISTADUR® - LINIA STUDIO</t>
  </si>
  <si>
    <t>Materiał:CRISTADUR®,Montaż:wpuszczany,Możliwość montażu młynka:TAK,Zlewozmywak odwracalny:TAK,Minimalna podbudowa:60cm,Wymiary zewnętrzne mm:780x510,Wymiary komór dł./szr./gł. mm:440x440x195,Kolor:Polaris</t>
  </si>
  <si>
    <t>MONO D-100XS Puro CRISTADUR® - LINIA STUDIO</t>
  </si>
  <si>
    <t>&lt;p&gt;SCHOCK zlewozmywak MONO D-100XS Puro CRISTADUR®&lt;/p&gt;&lt;p&gt;&lt;img src=https://www.schock.com.pl/img/cms/klimaneutral.png alt=klimaneutral produkt width=80% /&gt;&lt;/p&gt;</t>
  </si>
  <si>
    <t>&lt;h2&gt;SCHOCK zlewozmywak MONO D-100XS Puro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</si>
  <si>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D100XS, Puro, CRISTADUR®, linia studio</t>
  </si>
  <si>
    <t>SCHOCK zlewozmywak MONO D-100XS Puro CRISTADUR® - LINIA STUDIO</t>
  </si>
  <si>
    <t>Materiał:CRISTADUR®,Montaż:wpuszczany,Możliwość montażu młynka:TAK,Zlewozmywak odwracalny:TAK,Minimalna podbudowa:60cm,Wymiary zewnętrzne mm:780x510,Wymiary komór dł./szr./gł. mm:440x440x195,Kolor:Puro</t>
  </si>
  <si>
    <t>MONO D-100XS Stone CRISTADUR® - LINIA STUDIO</t>
  </si>
  <si>
    <t>&lt;p&gt;SCHOCK zlewozmywak MONO D-100XS Stone CRISTADUR®&lt;/p&gt;&lt;p&gt;&lt;img src=https://www.schock.com.pl/img/cms/klimaneutral.png alt=klimaneutral produkt width=80% /&gt;&lt;/p&gt;</t>
  </si>
  <si>
    <t>&lt;h2&gt;SCHOCK zlewozmywak MONO D-100XS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</si>
  <si>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D100XS, Stone, CRISTADUR®, linia studio</t>
  </si>
  <si>
    <t>SCHOCK zlewozmywak MONO D-100XS Stone CRISTADUR® - LINIA STUDIO</t>
  </si>
  <si>
    <t>Materiał:CRISTADUR®,Montaż:wpuszczany,Możliwość montażu młynka:TAK,Zlewozmywak odwracalny:TAK,Minimalna podbudowa:60cm,Wymiary zewnętrzne mm:780x510,Wymiary komór dł./szr./gł. mm:440x440x195,Kolor:Stone</t>
  </si>
  <si>
    <t>MONO D-100XS Rouge CRISTADUR® - LINIA STUDIO</t>
  </si>
  <si>
    <t>&lt;p&gt;SCHOCK zlewozmywak MONO D-100XS Rouge CRISTADUR®&lt;/p&gt;&lt;p&gt;&lt;img src=https://www.schock.com.pl/img/cms/klimaneutral.png alt=klimaneutral produkt width=80% /&gt;&lt;/p&gt;</t>
  </si>
  <si>
    <t>&lt;h2&gt;SCHOCK zlewozmywak MONO D-100XS Rouge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</si>
  <si>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D100XS, Rouge, CRISTADUR®, linia studio</t>
  </si>
  <si>
    <t>SCHOCK zlewozmywak MONO D-100XS Rouge CRISTADUR® - LINIA STUDIO</t>
  </si>
  <si>
    <t>Materiał:CRISTADUR®,Montaż:wpuszczany,Możliwość montażu młynka:TAK,Zlewozmywak odwracalny:TAK,Minimalna podbudowa:60cm,Wymiary zewnętrzne mm:780x510,Wymiary komór dł./szr./gł. mm:440x440x195,Kolor:Rouge</t>
  </si>
  <si>
    <t>MONO D-100XS Silverstone CRISTADUR® - LINIA STUDIO</t>
  </si>
  <si>
    <t>&lt;p&gt;SCHOCK zlewozmywak MONO D-100XS Silverstone CRISTADUR®&lt;/p&gt;&lt;p&gt;&lt;img src=https://www.schock.com.pl/img/cms/klimaneutral.png alt=klimaneutral produkt width=80% /&gt;&lt;/p&gt;</t>
  </si>
  <si>
    <t>&lt;h2&gt;SCHOCK zlewozmywak MONO D-100XS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</si>
  <si>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D100XS, Silverstone, CRISTADUR®, linia studio</t>
  </si>
  <si>
    <t>SCHOCK zlewozmywak MONO D-100XS Silverstone CRISTADUR® - LINIA STUDIO</t>
  </si>
  <si>
    <t>Materiał:CRISTADUR®,Montaż:wpuszczany,Możliwość montażu młynka:TAK,Zlewozmywak odwracalny:TAK,Minimalna podbudowa:60cm,Wymiary zewnętrzne mm:780x510,Wymiary komór dł./szr./gł. mm:440x440x195,Kolor:Silverstone</t>
  </si>
  <si>
    <t>MONO D-100XS FB - na równi z blatem - Bronze CRISTADUR® - LINIA STUDIO</t>
  </si>
  <si>
    <t>&lt;p&gt;SCHOCK zlewozmywak MONO D-100XS FB - na równi z blatem - Bronze CRISTADUR®&lt;/p&gt;&lt;p&gt;&lt;img src=https://www.schock.com.pl/img/cms/klimaneutral.png alt=klimaneutral produkt width=80% /&gt;&lt;/p&gt;</t>
  </si>
  <si>
    <t>&lt;h2&gt;SCHOCK zlewozmywak MONO D-100XS FB - na równi z blatem -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</si>
  <si>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D100XSFB, Bronze, na równi z blatem, CRISTADUR®, linia studio</t>
  </si>
  <si>
    <t>SCHOCK zlewozmywak MONO D-100XS FB - na równi z blatem - Bronze CRISTADUR® - LINIA STUDIO</t>
  </si>
  <si>
    <t>Materiał:CRISTADUR®,Montaż:na równi z blatem,Możliwość montażu młynka:TAK,Zlewozmywak odwracalny:TAK,Minimalna podbudowa:60cm,Wymiary zewnętrzne mm:769x499,Wymiary komór dł./szr./gł. mm:440x440x195,Kolor: Bronze</t>
  </si>
  <si>
    <t>MONO D-100XS FB - na równi z blatem - Magma CRISTADUR® - LINIA STUDIO</t>
  </si>
  <si>
    <t>&lt;p&gt;SCHOCK zlewozmywak MONO D-100XS FB - na równi z blatem - Magma CRISTADUR®&lt;/p&gt;&lt;p&gt;&lt;img src=https://www.schock.com.pl/img/cms/klimaneutral.png alt=klimaneutral produkt width=80% /&gt;&lt;/p&gt;</t>
  </si>
  <si>
    <t>&lt;h2&gt;SCHOCK zlewozmywak MONO D-100XS FB - na równi z blatem -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</si>
  <si>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D100XSFB, Magma, na równi z blatem, CRISTADUR®, linia studio</t>
  </si>
  <si>
    <t>SCHOCK zlewozmywak MONO D-100XS FB - na równi z blatem - Magma CRISTADUR® - LINIA STUDIO</t>
  </si>
  <si>
    <t>Materiał:CRISTADUR®,Montaż:na równi z blatem,Możliwość montażu młynka:TAK,Zlewozmywak odwracalny:TAK,Minimalna podbudowa:60cm,Wymiary zewnętrzne mm:769x499,Wymiary komór dł./szr./gł. mm:440x440x195,Kolor:Magma</t>
  </si>
  <si>
    <t>MONO D-100XS FB - na równi z blatem - Stone CRISTADUR® - LINIA STUDIO</t>
  </si>
  <si>
    <t>&lt;p&gt;SCHOCK zlewozmywak MONO D-100XS FB - na równi z blatem - Stone CRISTADUR®&lt;/p&gt;&lt;p&gt;&lt;img src=https://www.schock.com.pl/img/cms/klimaneutral.png alt=klimaneutral produkt width=80% /&gt;&lt;/p&gt;</t>
  </si>
  <si>
    <t>&lt;h2&gt;SCHOCK zlewozmywak MONO D-100XS FB - na równi z blatem -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</si>
  <si>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D100XSFB, Stone, na równi z blatem, CRISTADUR®, linia studio</t>
  </si>
  <si>
    <t>SCHOCK zlewozmywak MONO D-100XS FB - na równi z blatem - Stone CRISTADUR® - LINIA STUDIO</t>
  </si>
  <si>
    <t>Materiał:CRISTADUR®,Montaż:na równi z blatem,Możliwość montażu młynka:TAK,Zlewozmywak odwracalny:TAK,Minimalna podbudowa:60cm,Wymiary zewnętrzne mm:769x499,Wymiary komór dł./szr./gł. mm:440x440x195,Kolor:Stone</t>
  </si>
  <si>
    <t>MONO D-100XS FB - na równi z blatem - Silverstone CRISTADUR® - LINIA STUDIO</t>
  </si>
  <si>
    <t>&lt;p&gt;SCHOCK zlewozmywak MONO D-100XS FB - na równi z blatem - Silverstone CRISTADUR®&lt;/p&gt;&lt;p&gt;&lt;img src=https://www.schock.com.pl/img/cms/klimaneutral.png alt=klimaneutral produkt width=80% /&gt;&lt;/p&gt;</t>
  </si>
  <si>
    <t>&lt;h2&gt;SCHOCK zlewozmywak MONO D-100XS FB - na równi z blatem -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</si>
  <si>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D100XSFB, Silverstone, na równi z blatem, CRISTADUR®, linia studio</t>
  </si>
  <si>
    <t>SCHOCK zlewozmywak MONO D-100XS FB - na równi z blatem - Silverstone CRISTADUR® - LINIA STUDIO</t>
  </si>
  <si>
    <t>Materiał:CRISTADUR®,Montaż:na równi z blatem,Możliwość montażu młynka:TAK,Zlewozmywak odwracalny:TAK,Minimalna podbudowa:60cm,Wymiary zewnętrzne mm:769x499,Wymiary komór dł./szr./gł. mm:440x440x195,Kolor:Silverstone</t>
  </si>
  <si>
    <t>MONO D-100S Bronze CRISTADUR®</t>
  </si>
  <si>
    <t>&lt;p&gt;SCHOCK zlewozmywak MONO D-100S Bronze CRISTADUR®&lt;/p&gt;&lt;p&gt;&lt;img src=https://www.schock.com.pl/img/cms/klimaneutral.png alt=klimaneutral produkt width=80% /&gt;&lt;/p&gt;</t>
  </si>
  <si>
    <t>&lt;h2&gt;SCHOCK zlewozmywak MONO D-100S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</si>
  <si>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D100S, Bronze, CRISTADUR®</t>
  </si>
  <si>
    <t>Zlewozmywak MONO D-100S Bronze CRISTADUR® SCHOCK</t>
  </si>
  <si>
    <t>zlew, zlewozmywak, MONO, D-100S, Bronze, CRISTADUR®</t>
  </si>
  <si>
    <t>Materiał:CRISTADUR®,Montaż:wpuszczany,Możliwość montażu młynka:TAK,Zlewozmywak odwracalny:TAK,Minimalna podbudowa:45cm,Wymiary zewnętrzne mm:740x510,Wymiary komór dł./szr./gł. mm:340x440x195,Kolor: Bronze</t>
  </si>
  <si>
    <t>MONO D-100S Carbonium CRISTADUR®</t>
  </si>
  <si>
    <t>&lt;p&gt;SCHOCK zlewozmywak MONO D-100S Carbonium CRISTADUR®&lt;/p&gt;&lt;p&gt;&lt;img src=https://www.schock.com.pl/img/cms/klimaneutral.png alt=klimaneutral produkt width=80% /&gt;&lt;/p&gt;</t>
  </si>
  <si>
    <t>&lt;h2&gt;SCHOCK zlewozmywak MONO D-100S Carbonium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</si>
  <si>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D100S, Carbonium, CRISTADUR®</t>
  </si>
  <si>
    <t>Zlewozmywak MONO D-100S Carbonium CRISTADUR® SCHOCK</t>
  </si>
  <si>
    <t>zlew, zlewozmywak, MONO, D-100S, Carbonium, CRISTADUR®</t>
  </si>
  <si>
    <t>Materiał:CRISTADUR®,Montaż:wpuszczany,Możliwość montażu młynka:TAK,Zlewozmywak odwracalny:TAK,Minimalna podbudowa:45cm,Wymiary zewnętrzne mm:740x510,Wymiary komór dł./szr./gł. mm:340x440x195,Kolor: Carbonium</t>
  </si>
  <si>
    <t>MONO D-100S Magma CRISTADUR®</t>
  </si>
  <si>
    <t>&lt;p&gt;SCHOCK zlewozmywak MONO D-100S Magma CRISTADUR®&lt;/p&gt;&lt;p&gt;&lt;img src=https://www.schock.com.pl/img/cms/klimaneutral.png alt=klimaneutral produkt width=80% /&gt;&lt;/p&gt;</t>
  </si>
  <si>
    <t>&lt;h2&gt;SCHOCK zlewozmywak MONO D-100S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</si>
  <si>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D100S, Magma, CRISTADUR®</t>
  </si>
  <si>
    <t>Zlewozmywak MONO D-100S Magma CRISTADUR® SCHOCK</t>
  </si>
  <si>
    <t>zlew, zlewozmywak, MONO, D-100S, Magma, CRISTADUR®</t>
  </si>
  <si>
    <t>Materiał:CRISTADUR®,Montaż:wpuszczany,Możliwość montażu młynka:TAK,Zlewozmywak odwracalny:TAK,Minimalna podbudowa:45cm,Wymiary zewnętrzne mm:740x510,Wymiary komór dł./szr./gł. mm:340x440x195,Kolor: Magma</t>
  </si>
  <si>
    <t>MONO D-100S Magnolia CRISTADUR®</t>
  </si>
  <si>
    <t>&lt;p&gt;SCHOCK zlewozmywak MONO D-100S Magnolia CRISTADUR®&lt;/p&gt;&lt;p&gt;&lt;img src=https://www.schock.com.pl/img/cms/klimaneutral.png alt=klimaneutral produkt width=80% /&gt;&lt;/p&gt;</t>
  </si>
  <si>
    <t>&lt;h2&gt;SCHOCK zlewozmywak MONO D-100S Magnolia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</si>
  <si>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D100S, Magnolia, CRISTADUR®</t>
  </si>
  <si>
    <t>Zlewozmywak MONO D-100S Magnolia CRISTADUR® SCHOCK</t>
  </si>
  <si>
    <t>zlew, zlewozmywak, MONO, D-100S, Magnolia, CRISTADUR®</t>
  </si>
  <si>
    <t>Materiał:CRISTADUR®,Montaż:wpuszczany,Możliwość montażu młynka:TAK,Zlewozmywak odwracalny:TAK,Minimalna podbudowa:45cm,Wymiary zewnętrzne mm:740x510,Wymiary komór dł./szr./gł. mm:340x440x195,Kolor: Magnolia</t>
  </si>
  <si>
    <t>MONO D-100S Polaris CRISTADUR®</t>
  </si>
  <si>
    <t>&lt;p&gt;SCHOCK zlewozmywak MONO D-100S Polaris CRISTADUR®&lt;/p&gt;&lt;p&gt;&lt;img src=https://www.schock.com.pl/img/cms/klimaneutral.png alt=klimaneutral produkt width=80% /&gt;&lt;/p&gt;</t>
  </si>
  <si>
    <t>&lt;h2&gt;SCHOCK zlewozmywak MONO D-100S Polaris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</si>
  <si>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D100S, Polaris, CRISTADUR®</t>
  </si>
  <si>
    <t>Zlewozmywak MONO D-100S Polaris CRISTADUR® SCHOCK</t>
  </si>
  <si>
    <t>zlew, zlewozmywak, MONO, D-100S, Polaris, CRISTADUR®</t>
  </si>
  <si>
    <t>Materiał:CRISTADUR®,Montaż:wpuszczany,Możliwość montażu młynka:TAK,Zlewozmywak odwracalny:TAK,Minimalna podbudowa:45cm,Wymiary zewnętrzne mm:740x510,Wymiary komór dł./szr./gł. mm:340x440x195,Kolor: Polaris</t>
  </si>
  <si>
    <t>MONO D-100S Puro CRISTADUR®</t>
  </si>
  <si>
    <t>&lt;p&gt;SCHOCK zlewozmywak MONO D-100S Puro CRISTADUR®&lt;/p&gt;&lt;p&gt;&lt;img src=https://www.schock.com.pl/img/cms/klimaneutral.png alt=klimaneutral produkt width=80% /&gt;&lt;/p&gt;</t>
  </si>
  <si>
    <t>&lt;h2&gt;SCHOCK zlewozmywak MONO D-100S Puro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</si>
  <si>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D100S, Puro, CRISTADUR®</t>
  </si>
  <si>
    <t>Zlewozmywak MONO D-100S Puro CRISTADUR® SCHOCK</t>
  </si>
  <si>
    <t>zlew, zlewozmywak, MONO, D-100S, Puro, CRISTADUR®</t>
  </si>
  <si>
    <t>Materiał:CRISTADUR®,Montaż:wpuszczany,Możliwość montażu młynka:TAK,Zlewozmywak odwracalny:TAK,Minimalna podbudowa:45cm,Wymiary zewnętrzne mm:740x510,Wymiary komór dł./szr./gł. mm:340x440x195,Kolor: Puro</t>
  </si>
  <si>
    <t>MONO D-100S Stone CRISTADUR®</t>
  </si>
  <si>
    <t>&lt;p&gt;SCHOCK zlewozmywak MONO D-100S Stone CRISTADUR®&lt;/p&gt;&lt;p&gt;&lt;img src=https://www.schock.com.pl/img/cms/klimaneutral.png alt=klimaneutral produkt width=80% /&gt;&lt;/p&gt;</t>
  </si>
  <si>
    <t>&lt;h2&gt;SCHOCK zlewozmywak MONO D-100S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</si>
  <si>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D100S, Stone, CRISTADUR®</t>
  </si>
  <si>
    <t>Zlewozmywak MONO D-100S Stone CRISTADUR® SCHOCK</t>
  </si>
  <si>
    <t>zlew, zlewozmywak, MONO, D-100S, Stone, CRISTADUR®</t>
  </si>
  <si>
    <t>Materiał:CRISTADUR®,Montaż:wpuszczany,Możliwość montażu młynka:TAK,Zlewozmywak odwracalny:TAK,Minimalna podbudowa:45cm,Wymiary zewnętrzne mm:740x510,Wymiary komór dł./szr./gł. mm:340x440x195,Kolor: Stone</t>
  </si>
  <si>
    <t>MONO D-100S Rouge CRISTADUR®</t>
  </si>
  <si>
    <t>&lt;p&gt;SCHOCK zlewozmywak MONO D-100S Rouge CRISTADUR®&lt;/p&gt;&lt;p&gt;&lt;img src=https://www.schock.com.pl/img/cms/klimaneutral.png alt=klimaneutral produkt width=80% /&gt;&lt;/p&gt;</t>
  </si>
  <si>
    <t>&lt;h2&gt;SCHOCK zlewozmywak MONO D-100S Rouge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</si>
  <si>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D100S, Rouge, CRISTADUR®</t>
  </si>
  <si>
    <t>Zlewozmywak MONO D-100S Rouge CRISTADUR® SCHOCK</t>
  </si>
  <si>
    <t>zlew, zlewozmywak, MONO, D-100S, Rouge, CRISTADUR®</t>
  </si>
  <si>
    <t>Materiał:CRISTADUR®,Montaż:wpuszczany,Możliwość montażu młynka:TAK,Zlewozmywak odwracalny:TAK,Minimalna podbudowa:45cm,Wymiary zewnętrzne mm:740x510,Wymiary komór dł./szr./gł. mm:340x440x195,Kolor: Rouge</t>
  </si>
  <si>
    <t>MONO D-100S Silverstone CRISTADUR®</t>
  </si>
  <si>
    <t>&lt;p&gt;SCHOCK zlewozmywak MONO D-100S Silverstone CRISTADUR®&lt;/p&gt;&lt;p&gt;&lt;img src=https://www.schock.com.pl/img/cms/klimaneutral.png alt=klimaneutral produkt width=80% /&gt;&lt;/p&gt;</t>
  </si>
  <si>
    <t>&lt;h2&gt;SCHOCK zlewozmywak MONO D-100S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</si>
  <si>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D100S, Silverstone, CRISTADUR®</t>
  </si>
  <si>
    <t>Zlewozmywak MONO D-100S Silverstone CRISTADUR® SCHOCK</t>
  </si>
  <si>
    <t>zlew, zlewozmywak, MONO, D-100S, Silverstone, CRISTADUR®</t>
  </si>
  <si>
    <t>Materiał:CRISTADUR®,Montaż:wpuszczany,Możliwość montażu młynka:TAK,Zlewozmywak odwracalny:TAK,Minimalna podbudowa:45cm,Wymiary zewnętrzne mm:740x510,Wymiary komór dł./szr./gł. mm:340x440x195,Kolor: Silverstone</t>
  </si>
  <si>
    <t>MONO D-100S Day CRISTADUR®</t>
  </si>
  <si>
    <t>&lt;p&gt;SCHOCK zlewozmywak MONO D-100S Day CRISTADUR®&lt;/p&gt;&lt;p&gt;&lt;img src=https://www.schock.com.pl/img/cms/klimaneutral.png alt=klimaneutral produkt width=80% /&gt;&lt;/p&gt;</t>
  </si>
  <si>
    <t>&lt;h2&gt;SCHOCK zlewozmywak MONO D-100S Day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</si>
  <si>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D100S, Day, CRISTADUR®</t>
  </si>
  <si>
    <t>Zlewozmywak MONO D-100S Day CRISTADUR® SCHOCK</t>
  </si>
  <si>
    <t>zlew, zlewozmywak, MONO, D-100S, Day, CRISTADUR®</t>
  </si>
  <si>
    <t>Materiał:CRISTADUR®,Montaż:wpuszczany,Możliwość montażu młynka:TAK,Zlewozmywak odwracalny:TAK,Minimalna podbudowa:45cm,Wymiary zewnętrzne mm:740x510,Wymiary komór dł./szr./gł. mm:340x440x195,Kolor: Day</t>
  </si>
  <si>
    <t>MONO D-100S Night CRISTADUR®</t>
  </si>
  <si>
    <t>&lt;p&gt;SCHOCK zlewozmywak MONO D-100S Night CRISTADUR®&lt;/p&gt;&lt;p&gt;&lt;img src=https://www.schock.com.pl/img/cms/klimaneutral.png alt=klimaneutral produkt width=80% /&gt;&lt;/p&gt;</t>
  </si>
  <si>
    <t>&lt;h2&gt;SCHOCK zlewozmywak MONO D-100S Night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</si>
  <si>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D100S, Night, CRISTADUR®</t>
  </si>
  <si>
    <t>Zlewozmywak MONO D-100S Night CRISTADUR® SCHOCK</t>
  </si>
  <si>
    <t>zlew, zlewozmywak, MONO, D-100S, Night, CRISTADUR®</t>
  </si>
  <si>
    <t>Materiał:CRISTADUR®,Montaż:wpuszczany,Możliwość montażu młynka:TAK,Zlewozmywak odwracalny:TAK,Minimalna podbudowa:45cm,Wymiary zewnętrzne mm:740x510,Wymiary komór dł./szr./gł. mm:340x440x195,Kolor: Night</t>
  </si>
  <si>
    <t>MONO D-100S Twilight CRISTADUR®</t>
  </si>
  <si>
    <t>&lt;p&gt;SCHOCK zlewozmywak MONO D-100S Twilight CRISTADUR®&lt;/p&gt;&lt;p&gt;&lt;img src=https://www.schock.com.pl/img/cms/klimaneutral.png alt=klimaneutral produkt width=80% /&gt;&lt;/p&gt;</t>
  </si>
  <si>
    <t>&lt;h2&gt;SCHOCK zlewozmywak MONO D-100S Twilight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</si>
  <si>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D100S, Twilight, CRISTADUR®</t>
  </si>
  <si>
    <t>Zlewozmywak MONO D-100S Twilight CRISTADUR® SCHOCK</t>
  </si>
  <si>
    <t>zlew, zlewozmywak, MONO, D-100S, Twilight, CRISTADUR®</t>
  </si>
  <si>
    <t>Materiał:CRISTADUR®,Montaż:wpuszczany,Możliwość montażu młynka:TAK,Zlewozmywak odwracalny:TAK,Minimalna podbudowa:45cm,Wymiary zewnętrzne mm:740x510,Wymiary komór dł./szr./gł. mm:340x440x195,Kolor: Twilight</t>
  </si>
  <si>
    <t>MONO D-100 Bronze CRISTADUR®</t>
  </si>
  <si>
    <t>&lt;p&gt;SCHOCK zlewozmywak MONO D-100 Bronze CRISTADUR®&lt;/p&gt;&lt;p&gt;&lt;img src=https://www.schock.com.pl/img/cms/Red-Dot-product-design-logo-2013.png alt=reddot design award product design 2013 width=100% /&gt;&lt;/p&gt;&lt;p&gt;&lt;img src=https://www.schock.com.pl/img/cms/Red-Dot-product-design-logo-2013.png alt=reddot design award product design 2013 width=100% /&gt;&lt;/p&gt;&lt;p&gt;&lt;img src=https://www.schock.com.pl/img/cms/klimaneutral.png alt=klimaneutral produkt width=80% /&gt;&lt;/p&gt;</t>
  </si>
  <si>
    <t>&lt;h2&gt;SCHOCK zlewozmywak MONO D-100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</si>
  <si>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D100, Bronze, CRISTADUR®</t>
  </si>
  <si>
    <t>Zlewozmywak MONO D-100 Bronze CRISTADUR® SCHOCK</t>
  </si>
  <si>
    <t>zlew, zlewozmywak, MONO, D-100, Bronze, CRISTADUR®</t>
  </si>
  <si>
    <t>Materiał:CRISTADUR®,Montaż:wpuszczany,Możliwość montażu młynka:TAK,Zlewozmywak odwracalny:TAK,Minimalna podbudowa:50cm,Wymiary zewnętrzne mm:765x510,Wymiary komór dł./szr./gł. mm:385x440x197,Kolor: Bronze</t>
  </si>
  <si>
    <t>MONO D-100 Carbonium CRISTADUR®</t>
  </si>
  <si>
    <t>&lt;p&gt;SCHOCK zlewozmywak MONO D-100 Carbonium CRISTADUR®&lt;/p&gt;&lt;p&gt;&lt;img src=https://www.schock.com.pl/img/cms/Red-Dot-product-design-logo-2013.png alt=reddot design award product design 2013 width=100% /&gt;&lt;/p&gt;&lt;p&gt;&lt;img src=https://www.schock.com.pl/img/cms/Red-Dot-product-design-logo-2013.png alt=reddot design award product design 2013 width=100% /&gt;&lt;/p&gt;&lt;p&gt;&lt;img src=https://www.schock.com.pl/img/cms/klimaneutral.png alt=klimaneutral produkt width=80% /&gt;&lt;/p&gt;</t>
  </si>
  <si>
    <t>&lt;h2&gt;SCHOCK zlewozmywak MONO D-100 Carbonium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</si>
  <si>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D100, Carbonium, CRISTADUR®</t>
  </si>
  <si>
    <t>Zlewozmywak MONO D-100 Carbonium CRISTADUR® SCHOCK</t>
  </si>
  <si>
    <t>zlew, zlewozmywak, MONO, D-100, Carbonium, CRISTADUR®</t>
  </si>
  <si>
    <t>Materiał:CRISTADUR®,Montaż:wpuszczany,Możliwość montażu młynka:TAK,Zlewozmywak odwracalny:TAK,Minimalna podbudowa:50cm,Wymiary zewnętrzne mm:765x510,Wymiary komór dł./szr./gł. mm:385x440x197,Kolor: Carbonium</t>
  </si>
  <si>
    <t>MONO D-100 Magma CRISTADUR®</t>
  </si>
  <si>
    <t>&lt;p&gt;SCHOCK zlewozmywak MONO D-100 Magma CRISTADUR®&lt;/p&gt;&lt;p&gt;&lt;img src=https://www.schock.com.pl/img/cms/Red-Dot-product-design-logo-2013.png alt=reddot design award product design 2013 width=100% /&gt;&lt;/p&gt;&lt;p&gt;&lt;img src=https://www.schock.com.pl/img/cms/klimaneutral.png alt=klimaneutral produkt width=80% /&gt;&lt;/p&gt;</t>
  </si>
  <si>
    <t>&lt;h2&gt;SCHOCK zlewozmywak MONO D-100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</si>
  <si>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D100, Magma, CRISTADUR®</t>
  </si>
  <si>
    <t>Zlewozmywak MONO D-100 Magma CRISTADUR® SCHOCK</t>
  </si>
  <si>
    <t>zlew, zlewozmywak, MONO, D-100, Magma, CRISTADUR®</t>
  </si>
  <si>
    <t>Materiał:CRISTADUR®,Montaż:wpuszczany,Możliwość montażu młynka:TAK,Zlewozmywak odwracalny:TAK,Minimalna podbudowa:50cm,Wymiary zewnętrzne mm:765x510,Wymiary komór dł./szr./gł. mm:385x440x197,Kolor: Magma</t>
  </si>
  <si>
    <t>MONO D-100 Magnolia CRISTADUR®</t>
  </si>
  <si>
    <t>&lt;p&gt;SCHOCK zlewozmywak MONO D-100 Magnolia CRISTADUR®&lt;/p&gt;&lt;p&gt;&lt;img src=https://www.schock.com.pl/img/cms/Red-Dot-product-design-logo-2013.png alt=reddot design award product design 2013 width=100% /&gt;&lt;/p&gt;&lt;p&gt;&lt;img src=https://www.schock.com.pl/img/cms/klimaneutral.png alt=klimaneutral produkt width=80% /&gt;&lt;/p&gt;</t>
  </si>
  <si>
    <t>&lt;h2&gt;SCHOCK zlewozmywak MONO D-100 Magnolia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</si>
  <si>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D100, Magnolia, CRISTADUR®</t>
  </si>
  <si>
    <t>Zlewozmywak MONO D-100 Magnolia CRISTADUR® SCHOCK</t>
  </si>
  <si>
    <t>zlew, zlewozmywak, MONO, D-100, Magnolia, CRISTADUR®</t>
  </si>
  <si>
    <t>Materiał:CRISTADUR®,Montaż:wpuszczany,Możliwość montażu młynka:TAK,Zlewozmywak odwracalny:TAK,Minimalna podbudowa:50cm,Wymiary zewnętrzne mm:765x510,Wymiary komór dł./szr./gł. mm:385x440x197,Kolor: Magnolia</t>
  </si>
  <si>
    <t>MONO D-100 Polaris CRISTADUR®</t>
  </si>
  <si>
    <t>&lt;p&gt;SCHOCK zlewozmywak MONO D-100 Polaris CRISTADUR®&lt;/p&gt;&lt;p&gt;&lt;img src=https://www.schock.com.pl/img/cms/Red-Dot-product-design-logo-2013.png alt=reddot design award product design 2013 width=100% /&gt;&lt;/p&gt;&lt;p&gt;&lt;img src=https://www.schock.com.pl/img/cms/klimaneutral.png alt=klimaneutral produkt width=80% /&gt;&lt;/p&gt;</t>
  </si>
  <si>
    <t>&lt;h2&gt;SCHOCK zlewozmywak MONO D-100 Polaris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</si>
  <si>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D100, Polaris, CRISTADUR®</t>
  </si>
  <si>
    <t>Zlewozmywak MONO D-100 Polaris CRISTADUR® SCHOCK</t>
  </si>
  <si>
    <t>zlew, zlewozmywak, MONO, D-100, Polaris, CRISTADUR®</t>
  </si>
  <si>
    <t>Materiał:CRISTADUR®,Montaż:wpuszczany,Możliwość montażu młynka:TAK,Zlewozmywak odwracalny:TAK,Minimalna podbudowa:50cm,Wymiary zewnętrzne mm:765x510,Wymiary komór dł./szr./gł. mm:385x440x197,Kolor: Polaris</t>
  </si>
  <si>
    <t>MONO D-100 Puro CRISTADUR®</t>
  </si>
  <si>
    <t>&lt;p&gt;SCHOCK zlewozmywak MONO D-100 Puro CRISTADUR®&lt;/p&gt;&lt;p&gt;&lt;img src=https://www.schock.com.pl/img/cms/Red-Dot-product-design-logo-2013.png alt=reddot design award product design 2013 width=100% /&gt;&lt;/p&gt;&lt;p&gt;&lt;img src=https://www.schock.com.pl/img/cms/klimaneutral.png alt=klimaneutral produkt width=80% /&gt;&lt;/p&gt;</t>
  </si>
  <si>
    <t>&lt;h2&gt;SCHOCK zlewozmywak MONO D-100 Puro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</si>
  <si>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D100, Puro, CRISTADUR®</t>
  </si>
  <si>
    <t>Zlewozmywak MONO D-100 Puro CRISTADUR® SCHOCK</t>
  </si>
  <si>
    <t>zlew, zlewozmywak, MONO, D-100, Puro, CRISTADUR®</t>
  </si>
  <si>
    <t>Materiał:CRISTADUR®,Montaż:wpuszczany,Możliwość montażu młynka:TAK,Zlewozmywak odwracalny:TAK,Minimalna podbudowa:50cm,Wymiary zewnętrzne mm:765x510,Wymiary komór dł./szr./gł. mm:385x440x197,Kolor: Puro</t>
  </si>
  <si>
    <t>MONO D-100 Stone CRISTADUR®</t>
  </si>
  <si>
    <t>&lt;p&gt;SCHOCK zlewozmywak MONO D-100 Stone CRISTADUR®&lt;/p&gt;&lt;p&gt;&lt;img src=https://www.schock.com.pl/img/cms/Red-Dot-product-design-logo-2013.png alt=reddot design award product design 2013 width=100% /&gt;&lt;/p&gt;&lt;p&gt;&lt;img src=https://www.schock.com.pl/img/cms/klimaneutral.png alt=klimaneutral produkt width=80% /&gt;&lt;/p&gt;</t>
  </si>
  <si>
    <t>&lt;h2&gt;SCHOCK zlewozmywak MONO D-100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</si>
  <si>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D100, Stone, CRISTADUR®</t>
  </si>
  <si>
    <t>Zlewozmywak MONO D-100 Stone CRISTADUR® SCHOCK</t>
  </si>
  <si>
    <t>zlew, zlewozmywak, MONO, D-100, Stone, CRISTADUR®</t>
  </si>
  <si>
    <t>Materiał:CRISTADUR®,Montaż:wpuszczany,Możliwość montażu młynka:TAK,Zlewozmywak odwracalny:TAK,Minimalna podbudowa:50cm,Wymiary zewnętrzne mm:765x510,Wymiary komór dł./szr./gł. mm:385x440x197,Kolor: Stone</t>
  </si>
  <si>
    <t>MONO D-100 Rouge CRISTADUR®</t>
  </si>
  <si>
    <t>&lt;p&gt;SCHOCK zlewozmywak MONO D-100 Rouge CRISTADUR®&lt;/p&gt;&lt;p&gt;&lt;img src=https://www.schock.com.pl/img/cms/Red-Dot-product-design-logo-2013.png alt=reddot design award product design 2013 width=100% /&gt;&lt;/p&gt;&lt;p&gt;&lt;img src=https://www.schock.com.pl/img/cms/klimaneutral.png alt=klimaneutral produkt width=80% /&gt;&lt;/p&gt;</t>
  </si>
  <si>
    <t>&lt;h2&gt;SCHOCK zlewozmywak MONO D-100 Rouge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</si>
  <si>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D100, Rouge, CRISTADUR®</t>
  </si>
  <si>
    <t>Zlewozmywak MONO D-100 Rouge CRISTADUR® SCHOCK</t>
  </si>
  <si>
    <t>zlew, zlewozmywak, MONO, D-100, Rouge, CRISTADUR®</t>
  </si>
  <si>
    <t>Materiał:CRISTADUR®,Montaż:wpuszczany,Możliwość montażu młynka:TAK,Zlewozmywak odwracalny:TAK,Minimalna podbudowa:50cm,Wymiary zewnętrzne mm:765x510,Wymiary komór dł./szr./gł. mm:385x440x197,Kolor: Rouge</t>
  </si>
  <si>
    <t>MONO D-100 Silverstone CRISTADUR®</t>
  </si>
  <si>
    <t>&lt;p&gt;SCHOCK zlewozmywak MONO D-100 Silverstone CRISTADUR®&lt;/p&gt;&lt;p&gt;&lt;img src=https://www.schock.com.pl/img/cms/Red-Dot-product-design-logo-2013.png alt=reddot design award product design 2013 width=100% /&gt;&lt;/p&gt;&lt;p&gt;&lt;img src=https://www.schock.com.pl/img/cms/klimaneutral.png alt=klimaneutral produkt width=80% /&gt;&lt;/p&gt;</t>
  </si>
  <si>
    <t>&lt;h2&gt;SCHOCK zlewozmywak MONO D-100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</si>
  <si>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D100, Silverstone, CRISTADUR®</t>
  </si>
  <si>
    <t>Zlewozmywak MONO D-100 Silverstone CRISTADUR® SCHOCK</t>
  </si>
  <si>
    <t>zlew, zlewozmywak, MONO, D-100, Silverstone, CRISTADUR®</t>
  </si>
  <si>
    <t>Materiał:CRISTADUR®,Montaż:wpuszczany,Możliwość montażu młynka:TAK,Zlewozmywak odwracalny:TAK,Minimalna podbudowa:50cm,Wymiary zewnętrzne mm:765x510,Wymiary komór dł./szr./gł. mm:385x440x197,Kolor: Silverstone</t>
  </si>
  <si>
    <t>MONO D-100 Day CRISTADUR®</t>
  </si>
  <si>
    <t>&lt;p&gt;SCHOCK zlewozmywak MONO D-100 Day CRISTADUR®&lt;/p&gt;&lt;p&gt;&lt;img src=https://www.schock.com.pl/img/cms/Red-Dot-product-design-logo-2013.png alt=reddot design award product design 2013 width=100% /&gt;&lt;/p&gt;&lt;p&gt;&lt;img src=https://www.schock.com.pl/img/cms/klimaneutral.png alt=klimaneutral produkt width=80% /&gt;&lt;/p&gt;</t>
  </si>
  <si>
    <t>&lt;h2&gt;SCHOCK zlewozmywak MONO D-100 Day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</si>
  <si>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D100, Day, CRISTADUR®</t>
  </si>
  <si>
    <t>Zlewozmywak MONO D-100 Day CRISTADUR® SCHOCK</t>
  </si>
  <si>
    <t>zlew, zlewozmywak, MONO, D-100, Day, CRISTADUR®</t>
  </si>
  <si>
    <t>Materiał:CRISTADUR®,Montaż:wpuszczany,Możliwość montażu młynka:TAK,Zlewozmywak odwracalny:TAK,Minimalna podbudowa:50cm,Wymiary zewnętrzne mm:765x510,Wymiary komór dł./szr./gł. mm:385x440x197,Kolor: Day</t>
  </si>
  <si>
    <t>MONO D-100 Night CRISTADUR®</t>
  </si>
  <si>
    <t>&lt;p&gt;SCHOCK zlewozmywak MONO D-100 Night CRISTADUR®&lt;/p&gt;&lt;p&gt;&lt;img src=https://www.schock.com.pl/img/cms/Red-Dot-product-design-logo-2013.png alt=reddot design award product design 2013 width=100% /&gt;&lt;/p&gt;&lt;p&gt;&lt;img src=https://www.schock.com.pl/img/cms/klimaneutral.png alt=klimaneutral produkt width=80% /&gt;&lt;/p&gt;</t>
  </si>
  <si>
    <t>&lt;h2&gt;SCHOCK zlewozmywak MONO D-100 Night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</si>
  <si>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D100, Night, CRISTADUR®</t>
  </si>
  <si>
    <t>Zlewozmywak MONO D-100 Night CRISTADUR® SCHOCK</t>
  </si>
  <si>
    <t>zlew, zlewozmywak, MONO, D-100, Night, CRISTADUR®</t>
  </si>
  <si>
    <t>Materiał:CRISTADUR®,Montaż:wpuszczany,Możliwość montażu młynka:TAK,Zlewozmywak odwracalny:TAK,Minimalna podbudowa:50cm,Wymiary zewnętrzne mm:765x510,Wymiary komór dł./szr./gł. mm:385x440x197,Kolor: Night</t>
  </si>
  <si>
    <t>MONO D-100 Twilight CRISTADUR®</t>
  </si>
  <si>
    <t>&lt;p&gt;SCHOCK zlewozmywak MONO D-100 Twilight CRISTADUR®&lt;/p&gt;&lt;p&gt;&lt;img src=https://www.schock.com.pl/img/cms/Red-Dot-product-design-logo-2013.png alt=reddot design award product design 2013 width=100% /&gt;&lt;/p&gt;&lt;p&gt;&lt;img src=https://www.schock.com.pl/img/cms/klimaneutral.png alt=klimaneutral produkt width=80% /&gt;&lt;/p&gt;</t>
  </si>
  <si>
    <t>&lt;h2&gt;SCHOCK zlewozmywak MONO D-100 Twilight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</si>
  <si>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D100, Twilight, CRISTADUR®</t>
  </si>
  <si>
    <t>Zlewozmywak MONO D-100 Twilight CRISTADUR® SCHOCK</t>
  </si>
  <si>
    <t>zlew, zlewozmywak, MONO, D-100, Twilight, CRISTADUR®</t>
  </si>
  <si>
    <t>Materiał:CRISTADUR®,Montaż:wpuszczany,Możliwość montażu młynka:TAK,Zlewozmywak odwracalny:TAK,Minimalna podbudowa:50cm,Wymiary zewnętrzne mm:765x510,Wymiary komór dł./szr./gł. mm:385x440x197,Kolor: Twilight</t>
  </si>
  <si>
    <t>MONO D-100 FB - na równi z blatem - Bronze CRISTADUR® - LINIA STUDIO</t>
  </si>
  <si>
    <t>&lt;p&gt;SCHOCK zlewozmywak MONO D-100 FB - na równi z blatem - Bronze CRISTADUR®&lt;/p&gt;&lt;p&gt;&lt;img src=https://www.schock.com.pl/img/cms/Red-Dot-product-design-logo-2013.png alt=reddot design award product design 2013 width=100% /&gt;&lt;/p&gt;&lt;p&gt;&lt;img src=https://www.schock.com.pl/img/cms/klimaneutral.png alt=klimaneutral produkt width=80% /&gt;&lt;/p&gt;</t>
  </si>
  <si>
    <t>&lt;h2&gt;SCHOCK zlewozmywak MONO D-100 FB - na równi z blatem -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</si>
  <si>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D100FB, Bronze, CRISTADUR®, Linia studio</t>
  </si>
  <si>
    <t>SCHOCK zlewozmywak MONO D-100 FB - na równi z blatem - Bronze CRISTADUR® - LINIA STUDIO</t>
  </si>
  <si>
    <t>Materiał:CRISTADUR®,Montaż:na równi z blatem,Możliwość montażu młynka:TAK,Zlewozmywak odwracalny:TAK,Minimalna podbudowa:50cm,Wymiary zewnętrzne mm:754x499,Wymiary komór dł./szr./gł. mm:385x440x197,Kolor: Bronze</t>
  </si>
  <si>
    <t>MONO D-100 FB - na równi z blatem - Magma CRISTADUR® - LINIA STUDIO</t>
  </si>
  <si>
    <t>&lt;p&gt;SCHOCK zlewozmywak MONO D-100 FB - na równi z blatem - Magma CRISTADUR®&lt;/p&gt;&lt;p&gt;&lt;img src=https://www.schock.com.pl/img/cms/Red-Dot-product-design-logo-2013.png alt=reddot design award product design 2013 width=100% /&gt;&lt;/p&gt;&lt;p&gt;&lt;img src=https://www.schock.com.pl/img/cms/klimaneutral.png alt=klimaneutral produkt width=80% /&gt;&lt;/p&gt;</t>
  </si>
  <si>
    <t>&lt;h2&gt;SCHOCK zlewozmywak MONO D-100 FB - na równi z blatem -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</si>
  <si>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D100FB, Magma, CRISTADUR®, Linia studio</t>
  </si>
  <si>
    <t>SCHOCK zlewozmywak MONO D-100 FB - na równi z blatem - Magma CRISTADUR® - LINIA STUDIO</t>
  </si>
  <si>
    <t>Materiał:CRISTADUR®,Montaż:na równi z blatem,Możliwość montażu młynka:TAK,Zlewozmywak odwracalny:TAK,Minimalna podbudowa:50cm,Wymiary zewnętrzne mm:754x499,Wymiary komór dł./szr./gł. mm:385x440x197,Kolor: Magma</t>
  </si>
  <si>
    <t>MONO D-100 FB - na równi z blatem - Stone CRISTADUR® - LINIA STUDIO</t>
  </si>
  <si>
    <t>&lt;p&gt;SCHOCK zlewozmywak MONO D-100 FB - na równi z blatem - Stone CRISTADUR®&lt;/p&gt;&lt;p&gt;&lt;img src=https://www.schock.com.pl/img/cms/Red-Dot-product-design-logo-2013.png alt=reddot design award product design 2013 width=100% /&gt;&lt;/p&gt;&lt;p&gt;&lt;img src=https://www.schock.com.pl/img/cms/klimaneutral.png alt=klimaneutral produkt width=80% /&gt;&lt;/p&gt;</t>
  </si>
  <si>
    <t>&lt;h2&gt;SCHOCK zlewozmywak MONO D-100 FB - na równi z blatem -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</si>
  <si>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D100FB, Stone, CRISTADUR®, Linia studio</t>
  </si>
  <si>
    <t>SCHOCK zlewozmywak MONO D-100 FB - na równi z blatem - Stone CRISTADUR® - LINIA STUDIO</t>
  </si>
  <si>
    <t>Materiał:CRISTADUR®,Montaż:na równi z blatem,Możliwość montażu młynka:TAK,Zlewozmywak odwracalny:TAK,Minimalna podbudowa:50cm,Wymiary zewnętrzne mm:754x499,Wymiary komór dł./szr./gł. mm:385x440x197,Kolor: Stone</t>
  </si>
  <si>
    <t>MONO D-100 FB - na równi z blatem - Silverstone CRISTADUR® - LINIA STUDIO</t>
  </si>
  <si>
    <t>&lt;p&gt;SCHOCK zlewozmywak MONO D-100 FB - na równi z blatem - Silverstone CRISTADUR®&lt;/p&gt;&lt;p&gt;&lt;img src=https://www.schock.com.pl/img/cms/Red-Dot-product-design-logo-2013.png alt=reddot design award product design 2013 width=100% /&gt;&lt;/p&gt;&lt;p&gt;&lt;img src=https://www.schock.com.pl/img/cms/klimaneutral.png alt=klimaneutral produkt width=80% /&gt;&lt;/p&gt;</t>
  </si>
  <si>
    <t>&lt;h2&gt;SCHOCK zlewozmywak MONO D-100 FB - na równi z blatem -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</si>
  <si>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D100FB, Silverstone, CRISTADUR®, Linia studio</t>
  </si>
  <si>
    <t>SCHOCK zlewozmywak MONO D-100 FB - na równi z blatem - Silverstone CRISTADUR® - LINIA STUDIO</t>
  </si>
  <si>
    <t>Materiał:CRISTADUR®,Montaż:na równi z blatem,Możliwość montażu młynka:TAK,Zlewozmywak odwracalny:TAK,Minimalna podbudowa:50cm,Wymiary zewnętrzne mm:754x499,Wymiary komór dł./szr./gł. mm:385x440x197,Kolor: Silverstone</t>
  </si>
  <si>
    <t>MONO D-100L Bronze CRISTADUR®</t>
  </si>
  <si>
    <t>&lt;p&gt;SCHOCK zlewozmywak MONO D-100L Bronze CRISTADUR®&lt;/p&gt;&lt;p&gt;&lt;img src=https://www.schock.com.pl/img/cms/klimaneutral.png alt=klimaneutral produkt width=80% /&gt;&lt;/p&gt;</t>
  </si>
  <si>
    <t>&lt;h2&gt;SCHOCK zlewozmywak MONO D-100L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</si>
  <si>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D100L, Bronze, CRISTADUR®</t>
  </si>
  <si>
    <t>Zlewozmywak MONO D-100L Bronze CRISTADUR® SCHOCK</t>
  </si>
  <si>
    <t>zlew, zlewozmywak, MONO, D-100L, Bronze, CRISTADUR®</t>
  </si>
  <si>
    <t>Materiał:CRISTADUR®,Montaż:wpuszczany,Możliwość montażu młynka:TAK,Zlewozmywak odwracalny:TAK,Minimalna podbudowa:60cm,Wymiary zewnętrzne mm:1000x510,Wymiary komór dł./szr./gł. mm:480x440x195,Kolor:Bronze</t>
  </si>
  <si>
    <t>MONO D-100L Carbonium CRISTADUR®</t>
  </si>
  <si>
    <t>&lt;p&gt;SCHOCK zlewozmywak MONO D-100L Carbonium CRISTADUR®&lt;/p&gt;&lt;p&gt;&lt;img src=https://www.schock.com.pl/img/cms/klimaneutral.png alt=klimaneutral produkt width=80% /&gt;&lt;/p&gt;</t>
  </si>
  <si>
    <t>&lt;h2&gt;SCHOCK zlewozmywak MONO D-100L Carbonium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</si>
  <si>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D100L, Carbonium, CRISTADUR®</t>
  </si>
  <si>
    <t>Zlewozmywak MONO D-100L Carbonium CRISTADUR® SCHOCK</t>
  </si>
  <si>
    <t>zlew, zlewozmywak, MONO, D-100L, Carbonium, CRISTADUR®</t>
  </si>
  <si>
    <t>Materiał:CRISTADUR®,Montaż:wpuszczany,Możliwość montażu młynka:TAK,Zlewozmywak odwracalny:TAK,Minimalna podbudowa:60cm,Wymiary zewnętrzne mm:1000x510,Wymiary komór dł./szr./gł. mm:480x440x195,Kolor:Carbonium</t>
  </si>
  <si>
    <t>MONO D-100L Magma CRISTADUR®</t>
  </si>
  <si>
    <t>&lt;p&gt;SCHOCK zlewozmywak MONO D-100L Magma CRISTADUR®&lt;/p&gt;&lt;p&gt;&lt;img src=https://www.schock.com.pl/img/cms/klimaneutral.png alt=klimaneutral produkt width=80% /&gt;&lt;/p&gt;</t>
  </si>
  <si>
    <t>&lt;h2&gt;SCHOCK zlewozmywak MONO D-100L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</si>
  <si>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D100L, Magma, CRISTADUR®</t>
  </si>
  <si>
    <t>Zlewozmywak MONO D-100L Magma CRISTADUR® SCHOCK</t>
  </si>
  <si>
    <t>zlew, zlewozmywak, MONO, D-100L, Magma, CRISTADUR®</t>
  </si>
  <si>
    <t>Materiał:CRISTADUR®,Montaż:wpuszczany,Możliwość montażu młynka:TAK,Zlewozmywak odwracalny:TAK,Minimalna podbudowa:60cm,Wymiary zewnętrzne mm:1000x510,Wymiary komór dł./szr./gł. mm:480x440x195,Kolor:Magma</t>
  </si>
  <si>
    <t>MONO D-100L Magnolia CRISTADUR®</t>
  </si>
  <si>
    <t>&lt;p&gt;SCHOCK zlewozmywak MONO D-100L Magnolia CRISTADUR®&lt;/p&gt;&lt;p&gt;&lt;img src=https://www.schock.com.pl/img/cms/klimaneutral.png alt=klimaneutral produkt width=80% /&gt;&lt;/p&gt;</t>
  </si>
  <si>
    <t>&lt;h2&gt;SCHOCK zlewozmywak MONO D-100L Magnolia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</si>
  <si>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D100L, Magnolia, CRISTADUR®</t>
  </si>
  <si>
    <t>Zlewozmywak MONO D-100L Magnolia CRISTADUR® SCHOCK</t>
  </si>
  <si>
    <t>zlew, zlewozmywak, MONO, D-100L, Magnolia, CRISTADUR®</t>
  </si>
  <si>
    <t>Materiał:CRISTADUR®,Montaż:wpuszczany,Możliwość montażu młynka:TAK,Zlewozmywak odwracalny:TAK,Minimalna podbudowa:60cm,Wymiary zewnętrzne mm:1000x510,Wymiary komór dł./szr./gł. mm:480x440x195,Kolor:Magnolia</t>
  </si>
  <si>
    <t>MONO D-100L Polaris CRISTADUR®</t>
  </si>
  <si>
    <t>&lt;p&gt;SCHOCK zlewozmywak MONO D-100L Polaris CRISTADUR®&lt;/p&gt;&lt;p&gt;&lt;img src=https://www.schock.com.pl/img/cms/klimaneutral.png alt=klimaneutral produkt width=80% /&gt;&lt;/p&gt;</t>
  </si>
  <si>
    <t>&lt;h2&gt;SCHOCK zlewozmywak MONO D-100L Polaris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</si>
  <si>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D100L, Polaris, CRISTADUR®</t>
  </si>
  <si>
    <t>Zlewozmywak MONO D-100L Polaris CRISTADUR® SCHOCK</t>
  </si>
  <si>
    <t>zlew, zlewozmywak, MONO, D-100L, Polaris, CRISTADUR®</t>
  </si>
  <si>
    <t>Materiał:CRISTADUR®,Montaż:wpuszczany,Możliwość montażu młynka:TAK,Zlewozmywak odwracalny:TAK,Minimalna podbudowa:60cm,Wymiary zewnętrzne mm:1000x510,Wymiary komór dł./szr./gł. mm:480x440x195,Kolor:Polaris</t>
  </si>
  <si>
    <t>MONO D-100L Puro CRISTADUR®</t>
  </si>
  <si>
    <t>&lt;p&gt;SCHOCK zlewozmywak MONO D-100L Puro CRISTADUR®&lt;/p&gt;&lt;p&gt;&lt;img src=https://www.schock.com.pl/img/cms/klimaneutral.png alt=klimaneutral produkt width=80% /&gt;&lt;/p&gt;</t>
  </si>
  <si>
    <t>&lt;h2&gt;SCHOCK zlewozmywak MONO D-100L Puro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</si>
  <si>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D100L, Puro, CRISTADUR®</t>
  </si>
  <si>
    <t>Zlewozmywak MONO D-100L Puro CRISTADUR® SCHOCK</t>
  </si>
  <si>
    <t>zlew, zlewozmywak, MONO, D-100L, Puro, CRISTADUR®</t>
  </si>
  <si>
    <t>Materiał:CRISTADUR®,Montaż:wpuszczany,Możliwość montażu młynka:TAK,Zlewozmywak odwracalny:TAK,Minimalna podbudowa:60cm,Wymiary zewnętrzne mm:1000x510,Wymiary komór dł./szr./gł. mm:480x440x195,Kolor:Puro</t>
  </si>
  <si>
    <t>MONO D-100L Stone CRISTADUR®</t>
  </si>
  <si>
    <t>&lt;p&gt;SCHOCK zlewozmywak MONO D-100L Stone CRISTADUR®&lt;/p&gt;&lt;p&gt;&lt;img src=https://www.schock.com.pl/img/cms/klimaneutral.png alt=klimaneutral produkt width=80% /&gt;&lt;/p&gt;</t>
  </si>
  <si>
    <t>&lt;h2&gt;SCHOCK zlewozmywak MONO D-100L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</si>
  <si>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D100L, Stone, CRISTADUR®</t>
  </si>
  <si>
    <t>Zlewozmywak MONO D-100L Stone CRISTADUR® SCHOCK</t>
  </si>
  <si>
    <t>zlew, zlewozmywak, MONO, D-100L, Stone, CRISTADUR®</t>
  </si>
  <si>
    <t>Materiał:CRISTADUR®,Montaż:wpuszczany,Możliwość montażu młynka:TAK,Zlewozmywak odwracalny:TAK,Minimalna podbudowa:60cm,Wymiary zewnętrzne mm:1000x510,Wymiary komór dł./szr./gł. mm:480x440x195,Kolor:Stone</t>
  </si>
  <si>
    <t>MONO D-100L Rouge CRISTADUR®</t>
  </si>
  <si>
    <t>&lt;p&gt;SCHOCK zlewozmywak MONO D-100L Rouge CRISTADUR®&lt;/p&gt;&lt;p&gt;&lt;img src=https://www.schock.com.pl/img/cms/klimaneutral.png alt=klimaneutral produkt width=80% /&gt;&lt;/p&gt;</t>
  </si>
  <si>
    <t>&lt;h2&gt;SCHOCK zlewozmywak MONO D-100L Rouge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</si>
  <si>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D100L, Rouge, CRISTADUR®</t>
  </si>
  <si>
    <t>Zlewozmywak MONO D-100L Rouge CRISTADUR® SCHOCK</t>
  </si>
  <si>
    <t>zlew, zlewozmywak, MONO, D-100L, Rouge, CRISTADUR®</t>
  </si>
  <si>
    <t>Materiał:CRISTADUR®,Montaż:wpuszczany,Możliwość montażu młynka:TAK,Zlewozmywak odwracalny:TAK,Minimalna podbudowa:60cm,Wymiary zewnętrzne mm:1000x510,Wymiary komór dł./szr./gł. mm:480x440x195,Kolor:Rouge</t>
  </si>
  <si>
    <t>MONO D-100L Silverstone CRISTADUR®</t>
  </si>
  <si>
    <t>&lt;p&gt;SCHOCK zlewozmywak MONO D-100L Silverstone CRISTADUR®&lt;/p&gt;&lt;p&gt;&lt;img src=https://www.schock.com.pl/img/cms/klimaneutral.png alt=klimaneutral produkt width=80% /&gt;&lt;/p&gt;</t>
  </si>
  <si>
    <t>&lt;h2&gt;SCHOCK zlewozmywak MONO D-100L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</si>
  <si>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D100L, Silverstone, CRISTADUR®</t>
  </si>
  <si>
    <t>Zlewozmywak MONO D-100L Silverstone CRISTADUR® SCHOCK</t>
  </si>
  <si>
    <t>zlew, zlewozmywak, MONO, D-100L, Silverstone, CRISTADUR®</t>
  </si>
  <si>
    <t>Materiał:CRISTADUR®,Montaż:wpuszczany,Możliwość montażu młynka:TAK,Zlewozmywak odwracalny:TAK,Minimalna podbudowa:60cm,Wymiary zewnętrzne mm:1000x510,Wymiary komór dł./szr./gł. mm:480x440x195,Kolor:Silverstone</t>
  </si>
  <si>
    <t>MONO D-100L Day CRISTADUR®</t>
  </si>
  <si>
    <t>&lt;p&gt;SCHOCK zlewozmywak MONO D-100L Day CRISTADUR®&lt;/p&gt;&lt;p&gt;&lt;img src=https://www.schock.com.pl/img/cms/klimaneutral.png alt=klimaneutral produkt width=80% /&gt;&lt;/p&gt;</t>
  </si>
  <si>
    <t>&lt;h2&gt;SCHOCK zlewozmywak MONO D-100L Day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</si>
  <si>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D100L, Day, CRISTADUR®</t>
  </si>
  <si>
    <t>Zlewozmywak MONO D-100L Day CRISTADUR® SCHOCK</t>
  </si>
  <si>
    <t>zlew, zlewozmywak, MONO, D-100L, Day, CRISTADUR®</t>
  </si>
  <si>
    <t>Materiał:CRISTADUR®,Montaż:wpuszczany,Możliwość montażu młynka:TAK,Zlewozmywak odwracalny:TAK,Minimalna podbudowa:60cm,Wymiary zewnętrzne mm:1000x510,Wymiary komór dł./szr./gł. mm:480x440x195,Kolor:Day</t>
  </si>
  <si>
    <t>MONO D-100L Night CRISTADUR®</t>
  </si>
  <si>
    <t>&lt;p&gt;SCHOCK zlewozmywak MONO D-100L Night CRISTADUR®&lt;/p&gt;&lt;p&gt;&lt;img src=https://www.schock.com.pl/img/cms/klimaneutral.png alt=klimaneutral produkt width=80% /&gt;&lt;/p&gt;</t>
  </si>
  <si>
    <t>&lt;h2&gt;SCHOCK zlewozmywak MONO D-100L Night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</si>
  <si>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D100L, Night, CRISTADUR®</t>
  </si>
  <si>
    <t>Zlewozmywak MONO D-100L Night CRISTADUR® SCHOCK</t>
  </si>
  <si>
    <t>zlew, zlewozmywak, MONO, D-100L, Night, CRISTADUR®</t>
  </si>
  <si>
    <t>Materiał:CRISTADUR®,Montaż:wpuszczany,Możliwość montażu młynka:TAK,Zlewozmywak odwracalny:TAK,Minimalna podbudowa:60cm,Wymiary zewnętrzne mm:1000x510,Wymiary komór dł./szr./gł. mm:480x440x195,Kolor:Night</t>
  </si>
  <si>
    <t>MONO D-100L Twilight CRISTADUR®</t>
  </si>
  <si>
    <t>&lt;p&gt;SCHOCK zlewozmywak MONO D-100L Twilight CRISTADUR®&lt;/p&gt;&lt;p&gt;&lt;img src=https://www.schock.com.pl/img/cms/klimaneutral.png alt=klimaneutral produkt width=80% /&gt;&lt;/p&gt;</t>
  </si>
  <si>
    <t>&lt;h2&gt;SCHOCK zlewozmywak MONO D-100L Twilight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</si>
  <si>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D100L, Twilight, CRISTADUR®</t>
  </si>
  <si>
    <t>Zlewozmywak MONO D-100L Twilight CRISTADUR® SCHOCK</t>
  </si>
  <si>
    <t>zlew, zlewozmywak, MONO, D-100L, Twilight, CRISTADUR®</t>
  </si>
  <si>
    <t>Materiał:CRISTADUR®,Montaż:wpuszczany,Możliwość montażu młynka:TAK,Zlewozmywak odwracalny:TAK,Minimalna podbudowa:60cm,Wymiary zewnętrzne mm:1000x510,Wymiary komór dł./szr./gł. mm:480x440x195,Kolor:Twilight</t>
  </si>
  <si>
    <t>MONO D-100L FB - na równi z blatem - Bronze CRISTADUR® - LINIA STUDIO</t>
  </si>
  <si>
    <t>&lt;p&gt;SCHOCK zlewozmywak MONO D-100L FB - na równi z blatem - Bronze CRISTADUR®&lt;/p&gt;&lt;p&gt;&lt;img src=https://www.schock.com.pl/img/cms/klimaneutral.png alt=klimaneutral produkt width=80% /&gt;&lt;/p&gt;</t>
  </si>
  <si>
    <t>&lt;h2&gt;SCHOCK zlewozmywak MONO D-100L FB - na równi z blatem -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</si>
  <si>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D100LFB, Bronze, CRISTADUR®, Linia studio</t>
  </si>
  <si>
    <t>SCHOCK zlewozmywak MONO D-100L FB - na równi z blatem - Bronze CRISTADUR® - LINIA STUDIO</t>
  </si>
  <si>
    <t>Materiał:CRISTADUR®,Montaż:na równi z blatem,Możliwość montażu młynka:TAK,Zlewozmywak odwracalny:TAK,Minimalna podbudowa:60cm,Wymiary zewnętrzne mm:989x499,Wymiary komór dł./szr./gł. mm:480x440x195,Kolor:Bronze</t>
  </si>
  <si>
    <t>MONO D-100L FB - na równi z blatem - Magma CRISTADUR® - LINIA STUDIO</t>
  </si>
  <si>
    <t>&lt;p&gt;SCHOCK zlewozmywak MONO D-100L FB - na równi z blatem - Magma CRISTADUR®&lt;/p&gt;&lt;p&gt;&lt;img src=https://www.schock.com.pl/img/cms/klimaneutral.png alt=klimaneutral produkt width=80% /&gt;&lt;/p&gt;</t>
  </si>
  <si>
    <t>&lt;h2&gt;SCHOCK zlewozmywak MONO D-100L FB - na równi z blatem -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</si>
  <si>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D100LFB, Magma, CRISTADUR®, Linia studio</t>
  </si>
  <si>
    <t>SCHOCK zlewozmywak MONO D-100L FB - na równi z blatem - Magma CRISTADUR® - LINIA STUDIO</t>
  </si>
  <si>
    <t>Materiał:CRISTADUR®,Montaż:na równi z blatem,Możliwość montażu młynka:TAK,Zlewozmywak odwracalny:TAK,Minimalna podbudowa:60cm,Wymiary zewnętrzne mm:989x499,Wymiary komór dł./szr./gł. mm:480x440x195,Kolor:Magma</t>
  </si>
  <si>
    <t>MONO D-100L FB - na równi z blatem - Stone CRISTADUR® - LINIA STUDIO</t>
  </si>
  <si>
    <t>&lt;p&gt;SCHOCK zlewozmywak MONO D-100L FB - na równi z blatem - Stone CRISTADUR®&lt;/p&gt;&lt;p&gt;&lt;img src=https://www.schock.com.pl/img/cms/klimaneutral.png alt=klimaneutral produkt width=80% /&gt;&lt;/p&gt;</t>
  </si>
  <si>
    <t>&lt;h2&gt;SCHOCK zlewozmywak MONO D-100L FB - na równi z blatem -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</si>
  <si>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D100LFB, Stone, CRISTADUR®, Linia studio</t>
  </si>
  <si>
    <t>SCHOCK zlewozmywak MONO D-100L FB - na równi z blatem - Stone CRISTADUR® - LINIA STUDIO</t>
  </si>
  <si>
    <t>Materiał:CRISTADUR®,Montaż:na równi z blatem,Możliwość montażu młynka:TAK,Zlewozmywak odwracalny:TAK,Minimalna podbudowa:60cm,Wymiary zewnętrzne mm:989x499,Wymiary komór dł./szr./gł. mm:480x440x195,Kolor:Stone</t>
  </si>
  <si>
    <t>MONO D-100L FB - na równi z blatem - Silverstone CRISTADUR® - LINIA STUDIO</t>
  </si>
  <si>
    <t>&lt;p&gt;SCHOCK zlewozmywak MONO D-100L FB - na równi z blatem - Silverstone CRISTADUR®&lt;/p&gt;&lt;p&gt;&lt;img src=https://www.schock.com.pl/img/cms/klimaneutral.png alt=klimaneutral produkt width=80% /&gt;&lt;/p&gt;</t>
  </si>
  <si>
    <t>&lt;h2&gt;SCHOCK zlewozmywak MONO D-100L FB - na równi z blatem -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</si>
  <si>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D100LFB, Silverstone, CRISTADUR®, Linia studio</t>
  </si>
  <si>
    <t>SCHOCK zlewozmywak MONO D-100L FB - na równi z blatem - Silverstone CRISTADUR® - LINIA STUDIO</t>
  </si>
  <si>
    <t>Materiał:CRISTADUR®,Montaż:na równi z blatem,Możliwość montażu młynka:TAK,Zlewozmywak odwracalny:TAK,Minimalna podbudowa:60cm,Wymiary zewnętrzne mm:989x499,Wymiary komór dł./szr./gł. mm:480x440x195,Kolor:Silverstone</t>
  </si>
  <si>
    <t>MONO D-150 Bronze CRISTADUR®</t>
  </si>
  <si>
    <t>&lt;p&gt;SCHOCK zlewozmywak MONO D-150 Bronze CRISTADUR®&lt;/p&gt;&lt;p&gt;&lt;img src=https://www.schock.com.pl/img/cms/klimaneutral.png alt=klimaneutral produkt width=80% /&gt;&lt;/p&gt;</t>
  </si>
  <si>
    <t>&lt;h2&gt;SCHOCK zlewozmywak MONO D-150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</si>
  <si>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D150, Bronze, CRISTADUR®</t>
  </si>
  <si>
    <t>Zlewozmywak MONO D-150 Bronze CRISTADUR® SCHOCK</t>
  </si>
  <si>
    <t>zlew, zlewozmywak, MONO, D-150, Bronze, CRISTADUR®</t>
  </si>
  <si>
    <t>Materiał:CRISTADUR®,Montaż:wpuszczany,Możliwość montażu młynka:TAK,Zlewozmywak odwracalny:TAK,Minimalna podbudowa:60cm,Wymiary zewnętrzne mm:860x510,Wymiary komór dł./szr./gł. mm:340x440x200 / 165x294x120,Kolor: Bronze</t>
  </si>
  <si>
    <t>MONO D-150 Carbonium CRISTADUR®</t>
  </si>
  <si>
    <t>&lt;p&gt;SCHOCK zlewozmywak MONO D-150 Carbonium CRISTADUR®&lt;/p&gt;&lt;p&gt;&lt;img src=https://www.schock.com.pl/img/cms/klimaneutral.png alt=klimaneutral produkt width=80% /&gt;&lt;/p&gt;</t>
  </si>
  <si>
    <t>&lt;h2&gt;SCHOCK zlewozmywak MONO D-150 Carbonium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</si>
  <si>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D150, Carbonium, CRISTADUR®</t>
  </si>
  <si>
    <t>Zlewozmywak MONO D-150 Carbonium CRISTADUR® SCHOCK</t>
  </si>
  <si>
    <t>zlew, zlewozmywak, MONO, D-150, Carbonium, CRISTADUR®</t>
  </si>
  <si>
    <t>Materiał:CRISTADUR®,Montaż:wpuszczany,Możliwość montażu młynka:TAK,Zlewozmywak odwracalny:TAK,Minimalna podbudowa:60cm,Wymiary zewnętrzne mm:860x510,Wymiary komór dł./szr./gł. mm:340x440x200 / 165x294x120,Kolor: Carbonium</t>
  </si>
  <si>
    <t>MONO D-150 Magma CRISTADUR®</t>
  </si>
  <si>
    <t>&lt;p&gt;SCHOCK zlewozmywak MONO D-150 Magma CRISTADUR®&lt;/p&gt;&lt;p&gt;&lt;img src=https://www.schock.com.pl/img/cms/klimaneutral.png alt=klimaneutral produkt width=80% /&gt;&lt;/p&gt;</t>
  </si>
  <si>
    <t>&lt;h2&gt;SCHOCK zlewozmywak MONO D-150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</si>
  <si>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D150, Magma, CRISTADUR®</t>
  </si>
  <si>
    <t>Zlewozmywak MONO D-150 Magma CRISTADUR® SCHOCK</t>
  </si>
  <si>
    <t>zlew, zlewozmywak, MONO, D-150, Magma, CRISTADUR®</t>
  </si>
  <si>
    <t>Materiał:CRISTADUR®,Montaż:wpuszczany,Możliwość montażu młynka:TAK,Zlewozmywak odwracalny:TAK,Minimalna podbudowa:60cm,Wymiary zewnętrzne mm:860x510,Wymiary komór dł./szr./gł. mm:340x440x200 / 165x294x120,Kolor: Magma</t>
  </si>
  <si>
    <t>MONO D-150 Magnolia CRISTADUR®</t>
  </si>
  <si>
    <t>&lt;p&gt;SCHOCK zlewozmywak MONO D-150 Magnolia CRISTADUR®&lt;/p&gt;&lt;p&gt;&lt;img src=https://www.schock.com.pl/img/cms/klimaneutral.png alt=klimaneutral produkt width=80% /&gt;&lt;/p&gt;</t>
  </si>
  <si>
    <t>&lt;h2&gt;SCHOCK zlewozmywak MONO D-150 Magnolia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</si>
  <si>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D150, Magnolia, CRISTADUR®</t>
  </si>
  <si>
    <t>Zlewozmywak MONO D-150 Magnolia CRISTADUR® SCHOCK</t>
  </si>
  <si>
    <t>zlew, zlewozmywak, MONO, D-150, Magnolia, CRISTADUR®</t>
  </si>
  <si>
    <t>Materiał:CRISTADUR®,Montaż:wpuszczany,Możliwość montażu młynka:TAK,Zlewozmywak odwracalny:TAK,Minimalna podbudowa:60cm,Wymiary zewnętrzne mm:860x510,Wymiary komór dł./szr./gł. mm:340x440x200 / 165x294x120,Kolor: Magnolia</t>
  </si>
  <si>
    <t>MONO D-150 Polaris CRISTADUR®</t>
  </si>
  <si>
    <t>&lt;p&gt;SCHOCK zlewozmywak MONO D-150 Polaris CRISTADUR®&lt;/p&gt;&lt;p&gt;&lt;img src=https://www.schock.com.pl/img/cms/klimaneutral.png alt=klimaneutral produkt width=80% /&gt;&lt;/p&gt;</t>
  </si>
  <si>
    <t>&lt;h2&gt;SCHOCK zlewozmywak MONO D-150 Polaris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</si>
  <si>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D150, Polaris, CRISTADUR®</t>
  </si>
  <si>
    <t>Zlewozmywak MONO D-150 Polaris CRISTADUR® SCHOCK</t>
  </si>
  <si>
    <t>zlew, zlewozmywak, MONO, D-150, Polaris, CRISTADUR®</t>
  </si>
  <si>
    <t>Materiał:CRISTADUR®,Montaż:wpuszczany,Możliwość montażu młynka:TAK,Zlewozmywak odwracalny:TAK,Minimalna podbudowa:60cm,Wymiary zewnętrzne mm:860x510,Wymiary komór dł./szr./gł. mm:340x440x200 / 165x294x120,Kolor: Polaris</t>
  </si>
  <si>
    <t>MONO D-150 Puro CRISTADUR®</t>
  </si>
  <si>
    <t>&lt;p&gt;SCHOCK zlewozmywak MONO D-150 Puro CRISTADUR®&lt;/p&gt;&lt;p&gt;&lt;img src=https://www.schock.com.pl/img/cms/klimaneutral.png alt=klimaneutral produkt width=80% /&gt;&lt;/p&gt;</t>
  </si>
  <si>
    <t>&lt;h2&gt;SCHOCK zlewozmywak MONO D-150 Puro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</si>
  <si>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D150, Puro, CRISTADUR®</t>
  </si>
  <si>
    <t>Zlewozmywak MONO D-150 Puro CRISTADUR® SCHOCK</t>
  </si>
  <si>
    <t>zlew, zlewozmywak, MONO, D-150, Puro, CRISTADUR®</t>
  </si>
  <si>
    <t>Materiał:CRISTADUR®,Montaż:wpuszczany,Możliwość montażu młynka:TAK,Zlewozmywak odwracalny:TAK,Minimalna podbudowa:60cm,Wymiary zewnętrzne mm:860x510,Wymiary komór dł./szr./gł. mm:340x440x200 / 165x294x120,Kolor: Puro</t>
  </si>
  <si>
    <t>MONO D-150 Stone CRISTADUR®</t>
  </si>
  <si>
    <t>&lt;p&gt;SCHOCK zlewozmywak MONO D-150 Stone CRISTADUR®&lt;/p&gt;&lt;p&gt;&lt;img src=https://www.schock.com.pl/img/cms/klimaneutral.png alt=klimaneutral produkt width=80% /&gt;&lt;/p&gt;</t>
  </si>
  <si>
    <t>&lt;h2&gt;SCHOCK zlewozmywak MONO D-150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</si>
  <si>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D150, Stone, CRISTADUR®</t>
  </si>
  <si>
    <t>Zlewozmywak MONO D-150 Stone CRISTADUR® SCHOCK</t>
  </si>
  <si>
    <t>zlew, zlewozmywak, MONO, D-150, Stone, CRISTADUR®</t>
  </si>
  <si>
    <t>Materiał:CRISTADUR®,Montaż:wpuszczany,Możliwość montażu młynka:TAK,Zlewozmywak odwracalny:TAK,Minimalna podbudowa:60cm,Wymiary zewnętrzne mm:860x510,Wymiary komór dł./szr./gł. mm:340x440x200 / 165x294x120,Kolor: Stone</t>
  </si>
  <si>
    <t>MONO D-150 Rouge CRISTADUR®</t>
  </si>
  <si>
    <t>&lt;p&gt;SCHOCK zlewozmywak MONO D-150 Rouge CRISTADUR®&lt;/p&gt;&lt;p&gt;&lt;img src=https://www.schock.com.pl/img/cms/klimaneutral.png alt=klimaneutral produkt width=80% /&gt;&lt;/p&gt;</t>
  </si>
  <si>
    <t>&lt;h2&gt;SCHOCK zlewozmywak MONO D-150 Rouge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</si>
  <si>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D150, Rouge, CRISTADUR®</t>
  </si>
  <si>
    <t>Zlewozmywak MONO D-150 Rouge CRISTADUR® SCHOCK</t>
  </si>
  <si>
    <t>zlew, zlewozmywak, MONO, D-150, Rouge, CRISTADUR®</t>
  </si>
  <si>
    <t>Materiał:CRISTADUR®,Montaż:wpuszczany,Możliwość montażu młynka:TAK,Zlewozmywak odwracalny:TAK,Minimalna podbudowa:60cm,Wymiary zewnętrzne mm:860x510,Wymiary komór dł./szr./gł. mm:340x440x200 / 165x294x120,Kolor: Rouge</t>
  </si>
  <si>
    <t>MONO D-150 Silverstone CRISTADUR®</t>
  </si>
  <si>
    <t>&lt;p&gt;SCHOCK zlewozmywak MONO D-150 Silverstone CRISTADUR®&lt;/p&gt;&lt;p&gt;&lt;img src=https://www.schock.com.pl/img/cms/klimaneutral.png alt=klimaneutral produkt width=80% /&gt;&lt;/p&gt;</t>
  </si>
  <si>
    <t>&lt;h2&gt;SCHOCK zlewozmywak MONO D-150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</si>
  <si>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D150, Silverstone, CRISTADUR®</t>
  </si>
  <si>
    <t>Zlewozmywak MONO D-150 Silverstone CRISTADUR® SCHOCK</t>
  </si>
  <si>
    <t>zlew, zlewozmywak, MONO, D-150, Silverstone, CRISTADUR®</t>
  </si>
  <si>
    <t>Materiał:CRISTADUR®,Montaż:wpuszczany,Możliwość montażu młynka:TAK,Zlewozmywak odwracalny:TAK,Minimalna podbudowa:60cm,Wymiary zewnętrzne mm:860x510,Wymiary komór dł./szr./gł. mm:340x440x200 / 165x294x120,Kolor: Silverstone</t>
  </si>
  <si>
    <t>MONO D-150 Day CRISTADUR®</t>
  </si>
  <si>
    <t>&lt;p&gt;SCHOCK zlewozmywak MONO D-150 Day CRISTADUR®&lt;/p&gt;&lt;p&gt;&lt;img src=https://www.schock.com.pl/img/cms/klimaneutral.png alt=klimaneutral produkt width=80% /&gt;&lt;/p&gt;</t>
  </si>
  <si>
    <t>&lt;h2&gt;SCHOCK zlewozmywak MONO D-150 Day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</si>
  <si>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D150, Day, CRISTADUR®</t>
  </si>
  <si>
    <t>Zlewozmywak MONO D-150 Day CRISTADUR® SCHOCK</t>
  </si>
  <si>
    <t>zlew, zlewozmywak, MONO, D-150, Day, CRISTADUR®</t>
  </si>
  <si>
    <t>Materiał:CRISTADUR®,Montaż:wpuszczany,Możliwość montażu młynka:TAK,Zlewozmywak odwracalny:TAK,Minimalna podbudowa:60cm,Wymiary zewnętrzne mm:860x510,Wymiary komór dł./szr./gł. mm:340x440x200 / 165x294x120,Kolor: Day</t>
  </si>
  <si>
    <t>MONO D-150 Night CRISTADUR®</t>
  </si>
  <si>
    <t>&lt;p&gt;SCHOCK zlewozmywak MONO D-150 Night CRISTADUR®&lt;/p&gt;&lt;p&gt;&lt;img src=https://www.schock.com.pl/img/cms/klimaneutral.png alt=klimaneutral produkt width=80% /&gt;&lt;/p&gt;</t>
  </si>
  <si>
    <t>&lt;h2&gt;SCHOCK zlewozmywak MONO D-150 Night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</si>
  <si>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D150, Night, CRISTADUR®</t>
  </si>
  <si>
    <t>Zlewozmywak MONO D-150 Night CRISTADUR® SCHOCK</t>
  </si>
  <si>
    <t>zlew, zlewozmywak, MONO, D-150, Night, CRISTADUR®</t>
  </si>
  <si>
    <t>Materiał:CRISTADUR®,Montaż:wpuszczany,Możliwość montażu młynka:TAK,Zlewozmywak odwracalny:TAK,Minimalna podbudowa:60cm,Wymiary zewnętrzne mm:860x510,Wymiary komór dł./szr./gł. mm:340x440x200 / 165x294x120,Kolor: Night</t>
  </si>
  <si>
    <t>MONO D-150 Twilight CRISTADUR®</t>
  </si>
  <si>
    <t>&lt;p&gt;SCHOCK zlewozmywak MONO D-150 Twilight CRISTADUR®&lt;/p&gt;&lt;p&gt;&lt;img src=https://www.schock.com.pl/img/cms/klimaneutral.png alt=klimaneutral produkt width=80% /&gt;&lt;/p&gt;</t>
  </si>
  <si>
    <t>&lt;h2&gt;SCHOCK zlewozmywak MONO D-150 Twilight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</si>
  <si>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D150, Twilight, CRISTADUR®</t>
  </si>
  <si>
    <t>Zlewozmywak MONO D-150 Twilight CRISTADUR® SCHOCK</t>
  </si>
  <si>
    <t>zlew, zlewozmywak, MONO, D-150, Twilight, CRISTADUR®</t>
  </si>
  <si>
    <t>Materiał:CRISTADUR®,Montaż:wpuszczany,Możliwość montażu młynka:TAK,Zlewozmywak odwracalny:TAK,Minimalna podbudowa:60cm,Wymiary zewnętrzne mm:860x510,Wymiary komór dł./szr./gł. mm:340x440x200 / 165x294x120,Kolor: Twilight</t>
  </si>
  <si>
    <t>MONO N-100S Bronze CRISTADUR®</t>
  </si>
  <si>
    <t>&lt;p&gt;SCHOCK zlewozmywak MONO N-100S Bronze CRISTADUR®&lt;/p&gt;&lt;p&gt;&lt;img src=https://www.schock.com.pl/img/cms/klimaneutral.png alt=klimaneutral produkt width=80% /&gt;&lt;/p&gt;</t>
  </si>
  <si>
    <t>&lt;h2&gt;SCHOCK zlewozmywak MONO N-100S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</si>
  <si>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N100S, Bronze, CRISTADUR®</t>
  </si>
  <si>
    <t>Zlewozmywak MONO N-100S Bronze CRISTADUR® SCHOCK</t>
  </si>
  <si>
    <t>zlew, zlewozmywak, MONO, N-100S, Bronze, CRISTADUR®</t>
  </si>
  <si>
    <t>Materiał:CRISTADUR®,Montaż:wpuszczany,Możliwość montażu młynka:TAK,Zlewozmywak odwracalny:NIE,Minimalna podbudowa:50cm,Wymiary zewnętrzne mm:490x510,Wymiary komór dł./szr./gł. mm:373x434x180,Kolor:Bronze</t>
  </si>
  <si>
    <t>MONO N-100S Carbonium CRISTADUR®</t>
  </si>
  <si>
    <t>&lt;p&gt;SCHOCK zlewozmywak MONO N-100S Carbonium CRISTADUR®&lt;/p&gt;&lt;p&gt;&lt;img src=https://www.schock.com.pl/img/cms/klimaneutral.png alt=klimaneutral produkt width=80% /&gt;&lt;/p&gt;</t>
  </si>
  <si>
    <t>&lt;h2&gt;SCHOCK zlewozmywak MONO N-100S Carbonium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</si>
  <si>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N100S, Carbonium, CRISTADUR®</t>
  </si>
  <si>
    <t>Zlewozmywak MONO N-100S Carbonium CRISTADUR® SCHOCK</t>
  </si>
  <si>
    <t>zlew, zlewozmywak, MONO, N-100S, Carbonium, CRISTADUR®</t>
  </si>
  <si>
    <t>Materiał:CRISTADUR®,Montaż:wpuszczany,Możliwość montażu młynka:TAK,Zlewozmywak odwracalny:NIE,Minimalna podbudowa:50cm,Wymiary zewnętrzne mm:490x510,Wymiary komór dł./szr./gł. mm:373x434x180,Kolor:Carbonium</t>
  </si>
  <si>
    <t>MONO N-100S Magma CRISTADUR®</t>
  </si>
  <si>
    <t>&lt;p&gt;SCHOCK zlewozmywak MONO N-100S Magma CRISTADUR®&lt;/p&gt;&lt;p&gt;&lt;img src=https://www.schock.com.pl/img/cms/klimaneutral.png alt=klimaneutral produkt width=80% /&gt;&lt;/p&gt;</t>
  </si>
  <si>
    <t>&lt;h2&gt;SCHOCK zlewozmywak MONO N-100S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</si>
  <si>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N100S, Magma, CRISTADUR®</t>
  </si>
  <si>
    <t>Zlewozmywak MONO N-100S Magma CRISTADUR® SCHOCK</t>
  </si>
  <si>
    <t>zlew, zlewozmywak, MONO, N-100S, Magma, CRISTADUR®</t>
  </si>
  <si>
    <t>Materiał:CRISTADUR®,Montaż:wpuszczany,Możliwość montażu młynka:TAK,Zlewozmywak odwracalny:NIE,Minimalna podbudowa:50cm,Wymiary zewnętrzne mm:490x510,Wymiary komór dł./szr./gł. mm:373x434x180,Kolor:Magma</t>
  </si>
  <si>
    <t>MONO N-100S Magnolia CRISTADUR®</t>
  </si>
  <si>
    <t>&lt;p&gt;SCHOCK zlewozmywak MONO N-100S Magnolia CRISTADUR®&lt;/p&gt;&lt;p&gt;&lt;img src=https://www.schock.com.pl/img/cms/klimaneutral.png alt=klimaneutral produkt width=80% /&gt;&lt;/p&gt;</t>
  </si>
  <si>
    <t>&lt;h2&gt;SCHOCK zlewozmywak MONO N-100S Magnolia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</si>
  <si>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N100S, Magnolia, CRISTADUR®</t>
  </si>
  <si>
    <t>Zlewozmywak MONO N-100S Magnolia CRISTADUR® SCHOCK</t>
  </si>
  <si>
    <t>zlew, zlewozmywak, MONO, N-100S, Magnolia, CRISTADUR®</t>
  </si>
  <si>
    <t>Materiał:CRISTADUR®,Montaż:wpuszczany,Możliwość montażu młynka:TAK,Zlewozmywak odwracalny:NIE,Minimalna podbudowa:50cm,Wymiary zewnętrzne mm:490x510,Wymiary komór dł./szr./gł. mm:373x434x180,Kolor:Magnolia</t>
  </si>
  <si>
    <t>MONO N-100S Polaris CRISTADUR®</t>
  </si>
  <si>
    <t>&lt;p&gt;SCHOCK zlewozmywak MONO N-100S Polaris CRISTADUR®&lt;/p&gt;&lt;p&gt;&lt;img src=https://www.schock.com.pl/img/cms/klimaneutral.png alt=klimaneutral produkt width=80% /&gt;&lt;/p&gt;</t>
  </si>
  <si>
    <t>&lt;h2&gt;SCHOCK zlewozmywak MONO N-100S Polaris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</si>
  <si>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N100S, Polaris, CRISTADUR®</t>
  </si>
  <si>
    <t>Zlewozmywak MONO N-100S Polaris CRISTADUR® SCHOCK</t>
  </si>
  <si>
    <t>zlew, zlewozmywak, MONO, N-100S, Polaris, CRISTADUR®</t>
  </si>
  <si>
    <t>Materiał:CRISTADUR®,Montaż:wpuszczany,Możliwość montażu młynka:TAK,Zlewozmywak odwracalny:NIE,Minimalna podbudowa:50cm,Wymiary zewnętrzne mm:490x510,Wymiary komór dł./szr./gł. mm:373x434x180,Kolor:Polaris</t>
  </si>
  <si>
    <t>MONO N-100S Puro CRISTADUR®</t>
  </si>
  <si>
    <t>&lt;p&gt;SCHOCK zlewozmywak MONO N-100S Puro CRISTADUR®&lt;/p&gt;&lt;p&gt;&lt;img src=https://www.schock.com.pl/img/cms/klimaneutral.png alt=klimaneutral produkt width=80% /&gt;&lt;/p&gt;</t>
  </si>
  <si>
    <t>&lt;h2&gt;SCHOCK zlewozmywak MONO N-100S Puro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</si>
  <si>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N100S, Puro, CRISTADUR®</t>
  </si>
  <si>
    <t>Zlewozmywak MONO N-100S Puro CRISTADUR® SCHOCK</t>
  </si>
  <si>
    <t>zlew, zlewozmywak, MONO, N-100S, Puro, CRISTADUR®</t>
  </si>
  <si>
    <t>Materiał:CRISTADUR®,Montaż:wpuszczany,Możliwość montażu młynka:TAK,Zlewozmywak odwracalny:NIE,Minimalna podbudowa:50cm,Wymiary zewnętrzne mm:490x510,Wymiary komór dł./szr./gł. mm:373x434x180,Kolor:Puro</t>
  </si>
  <si>
    <t>MONO N-100S Stone CRISTADUR®</t>
  </si>
  <si>
    <t>&lt;p&gt;SCHOCK zlewozmywak MONO N-100S Stone CRISTADUR®&lt;/p&gt;&lt;p&gt;&lt;img src=https://www.schock.com.pl/img/cms/klimaneutral.png alt=klimaneutral produkt width=80% /&gt;&lt;/p&gt;</t>
  </si>
  <si>
    <t>&lt;h2&gt;SCHOCK zlewozmywak MONO N-100S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</si>
  <si>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N100S, Stone, CRISTADUR®</t>
  </si>
  <si>
    <t>Zlewozmywak MONO N-100S Stone CRISTADUR® SCHOCK</t>
  </si>
  <si>
    <t>zlew, zlewozmywak, MONO, N-100S, Stone, CRISTADUR®</t>
  </si>
  <si>
    <t>Materiał:CRISTADUR®,Montaż:wpuszczany,Możliwość montażu młynka:TAK,Zlewozmywak odwracalny:NIE,Minimalna podbudowa:50cm,Wymiary zewnętrzne mm:490x510,Wymiary komór dł./szr./gł. mm:373x434x180,Kolor:Stone</t>
  </si>
  <si>
    <t>MONO N-100S Rouge CRISTADUR®</t>
  </si>
  <si>
    <t>&lt;p&gt;SCHOCK zlewozmywak MONO N-100S Rouge CRISTADUR®&lt;/p&gt;&lt;p&gt;&lt;img src=https://www.schock.com.pl/img/cms/klimaneutral.png alt=klimaneutral produkt width=80% /&gt;&lt;/p&gt;</t>
  </si>
  <si>
    <t>&lt;h2&gt;SCHOCK zlewozmywak MONO N-100S Rouge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</si>
  <si>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N100S, Rouge, CRISTADUR®</t>
  </si>
  <si>
    <t>Zlewozmywak MONO N-100S Rouge CRISTADUR® SCHOCK</t>
  </si>
  <si>
    <t>zlew, zlewozmywak, MONO, N-100S, Rouge, CRISTADUR®</t>
  </si>
  <si>
    <t>Materiał:CRISTADUR®,Montaż:wpuszczany,Możliwość montażu młynka:TAK,Zlewozmywak odwracalny:NIE,Minimalna podbudowa:50cm,Wymiary zewnętrzne mm:490x510,Wymiary komór dł./szr./gł. mm:373x434x180,Kolor:Rouge</t>
  </si>
  <si>
    <t>MONO N-100S Silverstone CRISTADUR®</t>
  </si>
  <si>
    <t>&lt;p&gt;SCHOCK zlewozmywak MONO N-100S Silverstone CRISTADUR®&lt;/p&gt;&lt;p&gt;&lt;img src=https://www.schock.com.pl/img/cms/klimaneutral.png alt=klimaneutral produkt width=80% /&gt;&lt;/p&gt;</t>
  </si>
  <si>
    <t>&lt;h2&gt;SCHOCK zlewozmywak MONO N-100S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</si>
  <si>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N100S, Silverstone, CRISTADUR®</t>
  </si>
  <si>
    <t>Zlewozmywak MONO N-100S Silverstone CRISTADUR® SCHOCK</t>
  </si>
  <si>
    <t>zlew, zlewozmywak, MONO, N-100S, Silverstone, CRISTADUR®</t>
  </si>
  <si>
    <t>Materiał:CRISTADUR®,Montaż:wpuszczany,Możliwość montażu młynka:TAK,Zlewozmywak odwracalny:NIE,Minimalna podbudowa:50cm,Wymiary zewnętrzne mm:490x510,Wymiary komór dł./szr./gł. mm:373x434x180,Kolor:Silverstone</t>
  </si>
  <si>
    <t>MONO N-100 Bronze CRISTADUR®</t>
  </si>
  <si>
    <t>&lt;p&gt;SCHOCK zlewozmywak MONO N-100 Bronze CRISTADUR®&lt;/p&gt;&lt;p&gt;&lt;img src=https://www.schock.com.pl/img/cms/klimaneutral.png alt=klimaneutral produkt width=80% /&gt;&lt;/p&gt;</t>
  </si>
  <si>
    <t>&lt;h2&gt;SCHOCK zlewozmywak MONO N-100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</si>
  <si>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N100, Bronze, CRISTADUR®</t>
  </si>
  <si>
    <t>Zlewozmywak MONO N-100 Bronze CRISTADUR® SCHOCK</t>
  </si>
  <si>
    <t>zlew, zlewozmywak, MONO, N-100, Bronze, CRISTADUR®</t>
  </si>
  <si>
    <t>Materiał:CRISTADUR®,Montaż:wpuszczany,Możliwość montażu młynka:TAK,Zlewozmywak odwracalny:TAK,Minimalna podbudowa:60cm,Wymiary zewnętrzne mm:570x510,Wymiary komór dł./szr./gł. mm:513x358x180,Kolor: Bronze</t>
  </si>
  <si>
    <t>MONO N-100 Carbonium CRISTADUR®</t>
  </si>
  <si>
    <t>&lt;p&gt;SCHOCK zlewozmywak MONO N-100 Carbonium CRISTADUR®&lt;/p&gt;&lt;p&gt;&lt;img src=https://www.schock.com.pl/img/cms/klimaneutral.png alt=klimaneutral produkt width=80% /&gt;&lt;/p&gt;</t>
  </si>
  <si>
    <t>&lt;h2&gt;SCHOCK zlewozmywak MONO N-100 Carbonium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</si>
  <si>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N100, Carbonium, CRISTADUR®</t>
  </si>
  <si>
    <t>Zlewozmywak MONO N-100 Carbonium CRISTADUR® SCHOCK</t>
  </si>
  <si>
    <t>zlew, zlewozmywak, MONO, N-100, Carbonium, CRISTADUR®</t>
  </si>
  <si>
    <t>Materiał:CRISTADUR®,Montaż:wpuszczany,Możliwość montażu młynka:TAK,Zlewozmywak odwracalny:TAK,Minimalna podbudowa:60cm,Wymiary zewnętrzne mm:570x510,Wymiary komór dł./szr./gł. mm:513x358x180,Kolor: Carbonium</t>
  </si>
  <si>
    <t>MONO N-100 Magma CRISTADUR®</t>
  </si>
  <si>
    <t>&lt;p&gt;SCHOCK zlewozmywak MONO N-100 Magma CRISTADUR®&lt;/p&gt;&lt;p&gt;&lt;img src=https://www.schock.com.pl/img/cms/klimaneutral.png alt=klimaneutral produkt width=80% /&gt;&lt;/p&gt;</t>
  </si>
  <si>
    <t>&lt;h2&gt;SCHOCK zlewozmywak MONO N-100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</si>
  <si>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N100, Magma, CRISTADUR®</t>
  </si>
  <si>
    <t>Zlewozmywak MONO N-100 Magma CRISTADUR® SCHOCK</t>
  </si>
  <si>
    <t>zlew, zlewozmywak, MONO, N-100, Magma, CRISTADUR®</t>
  </si>
  <si>
    <t>Materiał:CRISTADUR®,Montaż:wpuszczany,Możliwość montażu młynka:TAK,Zlewozmywak odwracalny:TAK,Minimalna podbudowa:60cm,Wymiary zewnętrzne mm:570x510,Wymiary komór dł./szr./gł. mm:513x358x180,Kolor: Magma</t>
  </si>
  <si>
    <t>MONO N-100 Magnolia CRISTADUR®</t>
  </si>
  <si>
    <t>&lt;p&gt;SCHOCK zlewozmywak MONO N-100 Magnolia CRISTADUR®&lt;/p&gt;&lt;p&gt;&lt;img src=https://www.schock.com.pl/img/cms/klimaneutral.png alt=klimaneutral produkt width=80% /&gt;&lt;/p&gt;</t>
  </si>
  <si>
    <t>&lt;h2&gt;SCHOCK zlewozmywak MONO N-100 Magnolia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</si>
  <si>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N100, Magnolia, CRISTADUR®</t>
  </si>
  <si>
    <t>Zlewozmywak MONO N-100 Magnolia CRISTADUR® SCHOCK</t>
  </si>
  <si>
    <t>zlew, zlewozmywak, MONO, N-100, Magnolia, CRISTADUR®</t>
  </si>
  <si>
    <t>Materiał:CRISTADUR®,Montaż:wpuszczany,Możliwość montażu młynka:TAK,Zlewozmywak odwracalny:TAK,Minimalna podbudowa:60cm,Wymiary zewnętrzne mm:570x510,Wymiary komór dł./szr./gł. mm:513x358x180,Kolor: Magnolia</t>
  </si>
  <si>
    <t>MONO N-100 Polaris CRISTADUR®</t>
  </si>
  <si>
    <t>&lt;p&gt;SCHOCK zlewozmywak MONO N-100 Polaris CRISTADUR®&lt;/p&gt;&lt;p&gt;&lt;img src=https://www.schock.com.pl/img/cms/klimaneutral.png alt=klimaneutral produkt width=80% /&gt;&lt;/p&gt;</t>
  </si>
  <si>
    <t>&lt;h2&gt;SCHOCK zlewozmywak MONO N-100 Polaris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</si>
  <si>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N100, Polaris, CRISTADUR®</t>
  </si>
  <si>
    <t>Zlewozmywak MONO N-100 Polaris CRISTADUR® SCHOCK</t>
  </si>
  <si>
    <t>zlew, zlewozmywak, MONO, N-100, Polaris, CRISTADUR®</t>
  </si>
  <si>
    <t>Materiał:CRISTADUR®,Montaż:wpuszczany,Możliwość montażu młynka:TAK,Zlewozmywak odwracalny:TAK,Minimalna podbudowa:60cm,Wymiary zewnętrzne mm:570x510,Wymiary komór dł./szr./gł. mm:513x358x180,Kolor: Polaris</t>
  </si>
  <si>
    <t>MONO N-100 Puro CRISTADUR®</t>
  </si>
  <si>
    <t>&lt;p&gt;SCHOCK zlewozmywak MONO N-100 Puro CRISTADUR®&lt;/p&gt;&lt;p&gt;&lt;img src=https://www.schock.com.pl/img/cms/klimaneutral.png alt=klimaneutral produkt width=80% /&gt;&lt;/p&gt;</t>
  </si>
  <si>
    <t>&lt;h2&gt;SCHOCK zlewozmywak MONO N-100 Puro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</si>
  <si>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N100, Puro, CRISTADUR®</t>
  </si>
  <si>
    <t>Zlewozmywak MONO N-100 Puro CRISTADUR® SCHOCK</t>
  </si>
  <si>
    <t>zlew, zlewozmywak, MONO, N-100, Puro, CRISTADUR®</t>
  </si>
  <si>
    <t>Materiał:CRISTADUR®,Montaż:wpuszczany,Możliwość montażu młynka:TAK,Zlewozmywak odwracalny:TAK,Minimalna podbudowa:60cm,Wymiary zewnętrzne mm:570x510,Wymiary komór dł./szr./gł. mm:513x358x180,Kolor: Puro</t>
  </si>
  <si>
    <t>MONO N-100 Stone CRISTADUR®</t>
  </si>
  <si>
    <t>&lt;p&gt;SCHOCK zlewozmywak MONO N-100 Stone CRISTADUR®&lt;/p&gt;&lt;p&gt;&lt;img src=https://www.schock.com.pl/img/cms/klimaneutral.png alt=klimaneutral produkt width=80% /&gt;&lt;/p&gt;</t>
  </si>
  <si>
    <t>&lt;h2&gt;SCHOCK zlewozmywak MONO N-100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</si>
  <si>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N100, Stone, CRISTADUR®</t>
  </si>
  <si>
    <t>Zlewozmywak MONO N-100 Stone CRISTADUR® SCHOCK</t>
  </si>
  <si>
    <t>zlew, zlewozmywak, MONO, N-100, Stone, CRISTADUR®</t>
  </si>
  <si>
    <t>Materiał:CRISTADUR®,Montaż:wpuszczany,Możliwość montażu młynka:TAK,Zlewozmywak odwracalny:TAK,Minimalna podbudowa:60cm,Wymiary zewnętrzne mm:570x510,Wymiary komór dł./szr./gł. mm:513x358x180,Kolor: Stone</t>
  </si>
  <si>
    <t>MONO N-100 Rouge CRISTADUR®</t>
  </si>
  <si>
    <t>&lt;p&gt;SCHOCK zlewozmywak MONO N-100 Rouge CRISTADUR®&lt;/p&gt;&lt;p&gt;&lt;img src=https://www.schock.com.pl/img/cms/klimaneutral.png alt=klimaneutral produkt width=80% /&gt;&lt;/p&gt;</t>
  </si>
  <si>
    <t>&lt;h2&gt;SCHOCK zlewozmywak MONO N-100 Rouge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</si>
  <si>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N100, Rouge, CRISTADUR®</t>
  </si>
  <si>
    <t>Zlewozmywak MONO N-100 Rouge CRISTADUR® SCHOCK</t>
  </si>
  <si>
    <t>zlew, zlewozmywak, MONO, N-100, Rouge, CRISTADUR®</t>
  </si>
  <si>
    <t>Materiał:CRISTADUR®,Montaż:wpuszczany,Możliwość montażu młynka:TAK,Zlewozmywak odwracalny:TAK,Minimalna podbudowa:60cm,Wymiary zewnętrzne mm:570x510,Wymiary komór dł./szr./gł. mm:513x358x180,Kolor: Rouge</t>
  </si>
  <si>
    <t>MONO N-100 Silverstone CRISTADUR®</t>
  </si>
  <si>
    <t>&lt;p&gt;SCHOCK zlewozmywak MONO N-100 Silverstone CRISTADUR®&lt;/p&gt;&lt;p&gt;&lt;img src=https://www.schock.com.pl/img/cms/klimaneutral.png alt=klimaneutral produkt width=80% /&gt;&lt;/p&gt;</t>
  </si>
  <si>
    <t>&lt;h2&gt;SCHOCK zlewozmywak MONO N-100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</si>
  <si>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N100, Silverstone, CRISTADUR®</t>
  </si>
  <si>
    <t>Zlewozmywak MONO N-100 Silverstone CRISTADUR® SCHOCK</t>
  </si>
  <si>
    <t>zlew, zlewozmywak, MONO, N-100, Silverstone, CRISTADUR®</t>
  </si>
  <si>
    <t>Materiał:CRISTADUR®,Montaż:wpuszczany,Możliwość montażu młynka:TAK,Zlewozmywak odwracalny:TAK,Minimalna podbudowa:60cm,Wymiary zewnętrzne mm:570x510,Wymiary komór dł./szr./gł. mm:513x358x180,Kolor: Silverstone</t>
  </si>
  <si>
    <t>MONO N-100 FB - na równi z blatem - Bronze CRISTADUR® - LINIA STUDIO</t>
  </si>
  <si>
    <t>&lt;p&gt;SCHOCK zlewozmywak MONO N-100 FB - na równi z blatem - Bronze CRISTADUR®&lt;/p&gt;&lt;p&gt;&lt;img src=https://www.schock.com.pl/img/cms/klimaneutral.png alt=klimaneutral produkt width=80% /&gt;&lt;/p&gt;</t>
  </si>
  <si>
    <t>&lt;h2&gt;SCHOCK zlewozmywak MONO N-100 FB - na równi z blatem -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</si>
  <si>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N100FB, Bronze, CRISTADUR®, linia studio</t>
  </si>
  <si>
    <t>SCHOCK zlewozmywak MONO N-100 FB - na równi z blatem - Bronze CRISTADUR® - LINIA STUDIO</t>
  </si>
  <si>
    <t>Materiał:CRISTADUR®,Montaż:na równi z blatem,Możliwość montażu młynka:TAK,Zlewozmywak odwracalny:TAK,Minimalna podbudowa:60cm,Wymiary zewnętrzne mm:560x500,Wymiary komór dł./szr./gł. mm:513x358x180,Kolor: Bronze</t>
  </si>
  <si>
    <t>MONO N-100 FB - na równi z blatem - Magma CRISTADUR® - LINIA STUDIO</t>
  </si>
  <si>
    <t>&lt;p&gt;SCHOCK zlewozmywak MONO N-100 FB - na równi z blatem - Magma CRISTADUR®&lt;/p&gt;&lt;p&gt;&lt;img src=https://www.schock.com.pl/img/cms/klimaneutral.png alt=klimaneutral produkt width=80% /&gt;&lt;/p&gt;</t>
  </si>
  <si>
    <t>&lt;h2&gt;SCHOCK zlewozmywak MONO N-100 FB - na równi z blatem - Magma CRISTADUR®&lt;/h2&gt;&lt;strong&gt;WYPOSAŻENIE W CENIE&lt;/strong&gt;&lt;/p&gt;&lt;ul&gt;&lt;li&gt;korek automatyczny&lt;/li&gt;&lt;li&gt;syfon&lt;/li&gt;&lt;li&gt;opływ&lt;/li&gt;&lt;li&gt;zaczepy mocujące&lt;/li&gt;&lt;li&gt;deska szklana&lt;/li&gt;&lt;/ul&gt;</t>
  </si>
  <si>
    <t>zlew, zlewozmywak, MONO, N100FB, Magma, CRISTADUR®, linia studio</t>
  </si>
  <si>
    <t>SCHOCK zlewozmywak MONO N-100 FB - na równi z blatem - Magma CRISTADUR® - LINIA STUDIO</t>
  </si>
  <si>
    <t>Materiał:CRISTADUR®,Montaż:na równi z blatem,Możliwość montażu młynka:TAK,Zlewozmywak odwracalny:TAK,Minimalna podbudowa:60cm,Wymiary zewnętrzne mm:560x500,Wymiary komór dł./szr./gł. mm:513x358x180,Kolor: Magma</t>
  </si>
  <si>
    <t>MONO N-100 FB - na równi z blatem - Stone CRISTADUR® - LINIA STUDIO</t>
  </si>
  <si>
    <t>&lt;p&gt;SCHOCK zlewozmywak MONO N-100 FB - na równi z blatem - Stone CRISTADUR®&lt;/p&gt;&lt;p&gt;&lt;img src=https://www.schock.com.pl/img/cms/klimaneutral.png alt=klimaneutral produkt width=80% /&gt;&lt;/p&gt;</t>
  </si>
  <si>
    <t>&lt;h2&gt;SCHOCK zlewozmywak MONO N-100 FB - na równi z blatem -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</si>
  <si>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N100FB, Stone, CRISTADUR®, linia studio</t>
  </si>
  <si>
    <t>SCHOCK zlewozmywak MONO N-100 FB - na równi z blatem - Stone CRISTADUR® - LINIA STUDIO</t>
  </si>
  <si>
    <t>Materiał:CRISTADUR®,Montaż:na równi z blatem,Możliwość montażu młynka:TAK,Zlewozmywak odwracalny:TAK,Minimalna podbudowa:60cm,Wymiary zewnętrzne mm:560x500,Wymiary komór dł./szr./gł. mm:513x358x180,Kolor: Stone</t>
  </si>
  <si>
    <t>MONO N-100 FB - na równi z blatem - Silverstone CRISTADUR® - LINIA STUDIO</t>
  </si>
  <si>
    <t>&lt;p&gt;SCHOCK zlewozmywak MONO N-100 FB - na równi z blatem - Silverstone CRISTADUR®&lt;/p&gt;&lt;p&gt;&lt;img src=https://www.schock.com.pl/img/cms/klimaneutral.png alt=klimaneutral produkt width=80% /&gt;&lt;/p&gt;</t>
  </si>
  <si>
    <t>&lt;h2&gt;SCHOCK zlewozmywak MONO N-100 FB - na równi z blatem - Silverstone CRISTADUR®&lt;/h2&gt;&lt;strong&gt;WYPOSAŻENIE W CENIE&lt;/strong&gt;&lt;/p&gt;&lt;ul&gt;&lt;li&gt;korek automatyczny&lt;/li&gt;&lt;li&gt;syfon&lt;/li&gt;&lt;li&gt;opływ&lt;/li&gt;&lt;li&gt;zaczepy mocujące&lt;/li&gt;&lt;li&gt;deska szklana&lt;/li&gt;&lt;/ul&gt;</t>
  </si>
  <si>
    <t>zlew, zlewozmywak, MONO, N100FB, Silverstone, CRISTADUR®, linia studio</t>
  </si>
  <si>
    <t>SCHOCK zlewozmywak MONO N-100 FB - na równi z blatem - Silverstone CRISTADUR® - LINIA STUDIO</t>
  </si>
  <si>
    <t>Materiał:CRISTADUR®,Montaż:na równi z blatem,Możliwość montażu młynka:TAK,Zlewozmywak odwracalny:TAK,Minimalna podbudowa:60cm,Wymiary zewnętrzne mm:560x500,Wymiary komór dł./szr./gł. mm:513x358x180,Kolor: Silverstone</t>
  </si>
  <si>
    <t>MONO R-100 Bronze CRISTADUR®</t>
  </si>
  <si>
    <t>&lt;p&gt;SCHOCK zlewozmywak MONO R-100 Bronze CRISTADUR®&lt;/p&gt;&lt;p&gt;&lt;img src=https://www.schock.com.pl/img/cms/klimaneutral.png alt=klimaneutral produkt width=80% /&gt;&lt;/p&gt;</t>
  </si>
  <si>
    <t>&lt;h2&gt;SCHOCK zlewozmywak MONO R-100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</si>
  <si>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R100, Bronze, CRISTADUR®</t>
  </si>
  <si>
    <t>Zlewozmywak MONO R-100 Bronze CRISTADUR® SCHOCK</t>
  </si>
  <si>
    <t>zlew, zlewozmywak, MONO, R-100, Bronze, CRISTADUR®</t>
  </si>
  <si>
    <t>Materiał:CRISTADUR®,Montaż:wpuszczany,Możliwość montażu młynka:TAK,Zlewozmywak odwracalny:TAK,Minimalna podbudowa:60cm,Wymiary zewnętrzne mm:485x500,Wymiary komór dł./szr./gł. mm:400x336x195,Kolor: Bronze</t>
  </si>
  <si>
    <t>MONO R-100 Carbonium CRISTADUR®</t>
  </si>
  <si>
    <t>&lt;p&gt;SCHOCK zlewozmywak MONO R-100 Carbonium CRISTADUR®&lt;/p&gt;&lt;p&gt;&lt;img src=https://www.schock.com.pl/img/cms/klimaneutral.png alt=klimaneutral produkt width=80% /&gt;&lt;/p&gt;</t>
  </si>
  <si>
    <t>&lt;h2&gt;SCHOCK zlewozmywak MONO R-100 Carbonium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</si>
  <si>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R100, Carbonium, CRISTADUR®</t>
  </si>
  <si>
    <t>Zlewozmywak MONO R-100 Carbonium CRISTADUR® SCHOCK</t>
  </si>
  <si>
    <t>zlew, zlewozmywak, MONO, R-100, Carbonium, CRISTADUR®</t>
  </si>
  <si>
    <t>Materiał:CRISTADUR®,Montaż:wpuszczany,Możliwość montażu młynka:TAK,Zlewozmywak odwracalny:TAK,Minimalna podbudowa:60cm,Wymiary zewnętrzne mm:485x500,Wymiary komór dł./szr./gł. mm:400x336x195,Kolor: Carbonium</t>
  </si>
  <si>
    <t>MONO R-100 Magma CRISTADUR®</t>
  </si>
  <si>
    <t>&lt;p&gt;SCHOCK zlewozmywak MONO R-100 Magma CRISTADUR®&lt;/p&gt;&lt;p&gt;&lt;img src=https://www.schock.com.pl/img/cms/klimaneutral.png alt=klimaneutral produkt width=80% /&gt;&lt;/p&gt;</t>
  </si>
  <si>
    <t>&lt;h2&gt;SCHOCK zlewozmywak MONO R-100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</si>
  <si>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R100, Magma, CRISTADUR®</t>
  </si>
  <si>
    <t>Zlewozmywak MONO R-100 Magma CRISTADUR® SCHOCK</t>
  </si>
  <si>
    <t>zlew, zlewozmywak, MONO, R-100, Magma, CRISTADUR®</t>
  </si>
  <si>
    <t>Materiał:CRISTADUR®,Montaż:wpuszczany,Możliwość montażu młynka:TAK,Zlewozmywak odwracalny:TAK,Minimalna podbudowa:60cm,Wymiary zewnętrzne mm:485x500,Wymiary komór dł./szr./gł. mm:400x336x195,Kolor: Magma</t>
  </si>
  <si>
    <t>MONO R-100 Magnolia CRISTADUR®</t>
  </si>
  <si>
    <t>&lt;p&gt;SCHOCK zlewozmywak MONO R-100 Magnolia CRISTADUR®&lt;/p&gt;&lt;p&gt;&lt;img src=https://www.schock.com.pl/img/cms/klimaneutral.png alt=klimaneutral produkt width=80% /&gt;&lt;/p&gt;</t>
  </si>
  <si>
    <t>&lt;h2&gt;SCHOCK zlewozmywak MONO R-100 Magnolia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</si>
  <si>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R100, Magnolia, CRISTADUR®</t>
  </si>
  <si>
    <t>Zlewozmywak MONO R-100 Magnolia CRISTADUR® SCHOCK</t>
  </si>
  <si>
    <t>zlew, zlewozmywak, MONO, R-100, Magnolia, CRISTADUR®</t>
  </si>
  <si>
    <t>Materiał:CRISTADUR®,Montaż:wpuszczany,Możliwość montażu młynka:TAK,Zlewozmywak odwracalny:TAK,Minimalna podbudowa:60cm,Wymiary zewnętrzne mm:485x500,Wymiary komór dł./szr./gł. mm:400x336x195,Kolor: Magnolia</t>
  </si>
  <si>
    <t>MONO R-100 Polaris CRISTADUR®</t>
  </si>
  <si>
    <t>&lt;p&gt;SCHOCK zlewozmywak MONO R-100 Polaris CRISTADUR®&lt;/p&gt;&lt;p&gt;&lt;img src=https://www.schock.com.pl/img/cms/klimaneutral.png alt=klimaneutral produkt width=80% /&gt;&lt;/p&gt;</t>
  </si>
  <si>
    <t>&lt;h2&gt;SCHOCK zlewozmywak MONO R-100 Polaris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</si>
  <si>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R100, Polaris, CRISTADUR®</t>
  </si>
  <si>
    <t>Zlewozmywak MONO R-100 Polaris CRISTADUR® SCHOCK</t>
  </si>
  <si>
    <t>zlew, zlewozmywak, MONO, R-100, Polaris, CRISTADUR®</t>
  </si>
  <si>
    <t>Materiał:CRISTADUR®,Montaż:wpuszczany,Możliwość montażu młynka:TAK,Zlewozmywak odwracalny:TAK,Minimalna podbudowa:60cm,Wymiary zewnętrzne mm:485x500,Wymiary komór dł./szr./gł. mm:400x336x195,Kolor: Polaris</t>
  </si>
  <si>
    <t>MONO R-100 Puro CRISTADUR®</t>
  </si>
  <si>
    <t>&lt;p&gt;SCHOCK zlewozmywak MONO R-100 Puro CRISTADUR®&lt;/p&gt;&lt;p&gt;&lt;img src=https://www.schock.com.pl/img/cms/klimaneutral.png alt=klimaneutral produkt width=80% /&gt;&lt;/p&gt;</t>
  </si>
  <si>
    <t>&lt;h2&gt;SCHOCK zlewozmywak MONO R-100 Puro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</si>
  <si>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R100, Puro, CRISTADUR®</t>
  </si>
  <si>
    <t>Zlewozmywak MONO R-100 Puro CRISTADUR® SCHOCK</t>
  </si>
  <si>
    <t>zlew, zlewozmywak, MONO, R-100, Puro, CRISTADUR®</t>
  </si>
  <si>
    <t>Materiał:CRISTADUR®,Montaż:wpuszczany,Możliwość montażu młynka:TAK,Zlewozmywak odwracalny:TAK,Minimalna podbudowa:60cm,Wymiary zewnętrzne mm:485x500,Wymiary komór dł./szr./gł. mm:400x336x195,Kolor: Puro</t>
  </si>
  <si>
    <t>MONO R-100 Stone CRISTADUR®</t>
  </si>
  <si>
    <t>&lt;p&gt;SCHOCK zlewozmywak MONO R-100 Stone CRISTADUR®&lt;/p&gt;&lt;p&gt;&lt;img src=https://www.schock.com.pl/img/cms/klimaneutral.png alt=klimaneutral produkt width=80% /&gt;&lt;/p&gt;</t>
  </si>
  <si>
    <t>&lt;h2&gt;SCHOCK zlewozmywak MONO R-100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</si>
  <si>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R100, Stone, CRISTADUR®</t>
  </si>
  <si>
    <t>Zlewozmywak MONO R-100 Stone CRISTADUR® SCHOCK</t>
  </si>
  <si>
    <t>zlew, zlewozmywak, MONO, R-100, Stone, CRISTADUR®</t>
  </si>
  <si>
    <t>Materiał:CRISTADUR®,Montaż:wpuszczany,Możliwość montażu młynka:TAK,Zlewozmywak odwracalny:TAK,Minimalna podbudowa:60cm,Wymiary zewnętrzne mm:485x500,Wymiary komór dł./szr./gł. mm:400x336x195,Kolor: Stone</t>
  </si>
  <si>
    <t>MONO R-100 Rouge CRISTADUR®</t>
  </si>
  <si>
    <t>&lt;p&gt;SCHOCK zlewozmywak MONO R-100 Rouge CRISTADUR®&lt;/p&gt;&lt;p&gt;&lt;img src=https://www.schock.com.pl/img/cms/klimaneutral.png alt=klimaneutral produkt width=80% /&gt;&lt;/p&gt;</t>
  </si>
  <si>
    <t>&lt;h2&gt;SCHOCK zlewozmywak MONO R-100 Rouge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</si>
  <si>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R100, Rouge, CRISTADUR®</t>
  </si>
  <si>
    <t>Zlewozmywak MONO R-100 Rouge CRISTADUR® SCHOCK</t>
  </si>
  <si>
    <t>zlew, zlewozmywak, MONO, R-100, Rouge, CRISTADUR®</t>
  </si>
  <si>
    <t>Materiał:CRISTADUR®,Montaż:wpuszczany,Możliwość montażu młynka:TAK,Zlewozmywak odwracalny:TAK,Minimalna podbudowa:60cm,Wymiary zewnętrzne mm:485x500,Wymiary komór dł./szr./gł. mm:400x336x195,Kolor: Rouge</t>
  </si>
  <si>
    <t>MONO R-100 Silverstone CRISTADUR®</t>
  </si>
  <si>
    <t>&lt;p&gt;SCHOCK zlewozmywak MONO R-100 Silverstone CRISTADUR®&lt;/p&gt;&lt;p&gt;&lt;img src=https://www.schock.com.pl/img/cms/klimaneutral.png alt=klimaneutral produkt width=80% /&gt;&lt;/p&gt;</t>
  </si>
  <si>
    <t>&lt;h2&gt;SCHOCK zlewozmywak MONO R-100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</si>
  <si>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MONO, R100, Silverstone, CRISTADUR®</t>
  </si>
  <si>
    <t>Zlewozmywak MONO R-100 Silverstone CRISTADUR® SCHOCK</t>
  </si>
  <si>
    <t>zlew, zlewozmywak, MONO, R-100, Silverstone, CRISTADUR®</t>
  </si>
  <si>
    <t>Materiał:CRISTADUR®,Montaż:wpuszczany,Możliwość montażu młynka:TAK,Zlewozmywak odwracalny:TAK,Minimalna podbudowa:60cm,Wymiary zewnętrzne mm:485x500,Wymiary komór dł./szr./gł. mm:400x336x195,Kolor: Silverstone</t>
  </si>
  <si>
    <t>PREPSTATION D-150 Bronze CRISTADUR® - LINIA STUDIO</t>
  </si>
  <si>
    <t>&lt;p&gt;SCHOCK zlewozmywak PREPSTATION D-150 Bronze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</si>
  <si>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Bronze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</si>
  <si>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PREPSTATION, D150, Bronze, CRISTADUR®, LINIA STUDIO</t>
  </si>
  <si>
    <t>SCHOCK zlewozmywak PREPSTATION D-150 Bronze CRISTADUR® - LINIA STUDIO</t>
  </si>
  <si>
    <t>zlew, zlewozmywak, PREPSTATION, D-150, Bronze, CRISTADUR®, LINIA STUDIO</t>
  </si>
  <si>
    <t>Materiał:CRISTADUR®,Montaż:wpuszczany,Możliwość montażu młynka:NIE,Zlewozmywak odwracalny:NIE,Minimalna podbudowa:2 x 60cm,Wymiary zewnętrzne mm:1140x460,Wymiary komór dł./szr./gł. mm:509x400x231 / 133x400x140,Kolor: Bronze</t>
  </si>
  <si>
    <t>PREPSTATION D-150 Carbonium CRISTADUR® - LINIA STUDIO</t>
  </si>
  <si>
    <t>&lt;p&gt;SCHOCK zlewozmywak PREPSTATION D-150 Carbonium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</si>
  <si>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Carbonium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</si>
  <si>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PREPSTATION, D150, Carbonium, CRISTADUR®, LINIA STUDIO</t>
  </si>
  <si>
    <t>SCHOCK zlewozmywak PREPSTATION D-150 Carbonium CRISTADUR® - LINIA STUDIO</t>
  </si>
  <si>
    <t>zlew, zlewozmywak, PREPSTATION, D-150, Carbonium, CRISTADUR®, LINIA STUDIO</t>
  </si>
  <si>
    <t>Materiał:CRISTADUR®,Montaż:wpuszczany,Możliwość montażu młynka:NIE,Zlewozmywak odwracalny:NIE,Minimalna podbudowa:2 x 60cm,Wymiary zewnętrzne mm:1140x460,Wymiary komór dł./szr./gł. mm:509x400x231 / 133x400x140,Kolor: Carbonium</t>
  </si>
  <si>
    <t>PREPSTATION D-150 Magma CRISTADUR® - LINIA STUDIO</t>
  </si>
  <si>
    <t>&lt;p&gt;SCHOCK zlewozmywak PREPSTATION D-150 Magma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</si>
  <si>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Magma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</si>
  <si>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PREPSTATION, D150, Magma, CRISTADUR®, LINIA STUDIO</t>
  </si>
  <si>
    <t>SCHOCK zlewozmywak PREPSTATION D-150 Magma CRISTADUR® - LINIA STUDIO</t>
  </si>
  <si>
    <t>zlew, zlewozmywak, PREPSTATION, D-150, Magma, CRISTADUR®, LINIA STUDIO</t>
  </si>
  <si>
    <t>Materiał:CRISTADUR®,Montaż:wpuszczany,Możliwość montażu młynka:NIE,Zlewozmywak odwracalny:NIE,Minimalna podbudowa:2 x 60cm,Wymiary zewnętrzne mm:1140x460,Wymiary komór dł./szr./gł. mm:509x400x231 / 133x400x140,Kolor: Magma</t>
  </si>
  <si>
    <t>PREPSTATION D-150 Magnolia CRISTADUR® - LINIA STUDIO</t>
  </si>
  <si>
    <t>&lt;p&gt;SCHOCK zlewozmywak PREPSTATION D-150 Magnolia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</si>
  <si>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Magnolia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</si>
  <si>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PREPSTATION, D150, Magnolia, CRISTADUR®, LINIA STUDIO</t>
  </si>
  <si>
    <t>SCHOCK zlewozmywak PREPSTATION D-150 Magnolia CRISTADUR® - LINIA STUDIO</t>
  </si>
  <si>
    <t>zlew, zlewozmywak, PREPSTATION, D-150, Magnolia, CRISTADUR®, LINIA STUDIO</t>
  </si>
  <si>
    <t>Materiał:CRISTADUR®,Montaż:wpuszczany,Możliwość montażu młynka:NIE,Zlewozmywak odwracalny:NIE,Minimalna podbudowa:2 x 60cm,Wymiary zewnętrzne mm:1140x460,Wymiary komór dł./szr./gł. mm:509x400x231 / 133x400x140,Kolor: Magnolia</t>
  </si>
  <si>
    <t>PREPSTATION D-150 Polaris CRISTADUR® - LINIA STUDIO</t>
  </si>
  <si>
    <t>&lt;p&gt;SCHOCK zlewozmywak PREPSTATION D-150 Polaris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</si>
  <si>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Polaris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</si>
  <si>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PREPSTATION, D150, Polaris, CRISTADUR®, LINIA STUDIO</t>
  </si>
  <si>
    <t>SCHOCK zlewozmywak PREPSTATION D-150 Polaris CRISTADUR® - LINIA STUDIO</t>
  </si>
  <si>
    <t>zlew, zlewozmywak, PREPSTATION, D-150, Polaris, CRISTADUR®, LINIA STUDIO</t>
  </si>
  <si>
    <t>Materiał:CRISTADUR®,Montaż:wpuszczany,Możliwość montażu młynka:NIE,Zlewozmywak odwracalny:NIE,Minimalna podbudowa:2 x 60cm,Wymiary zewnętrzne mm:1140x460,Wymiary komór dł./szr./gł. mm:509x400x231 / 133x400x140,Kolor: Polaris</t>
  </si>
  <si>
    <t>PREPSTATION D-150 Puro CRISTADUR® - LINIA STUDIO</t>
  </si>
  <si>
    <t>&lt;p&gt;SCHOCK zlewozmywak PREPSTATION D-150 Puro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</si>
  <si>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Puro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</si>
  <si>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PREPSTATION, D150, Puro, CRISTADUR®, LINIA STUDIO</t>
  </si>
  <si>
    <t>SCHOCK zlewozmywak PREPSTATION D-150 Puro CRISTADUR® - LINIA STUDIO</t>
  </si>
  <si>
    <t>zlew, zlewozmywak, PREPSTATION, D-150, Puro, CRISTADUR®, LINIA STUDIO</t>
  </si>
  <si>
    <t>Materiał:CRISTADUR®,Montaż:wpuszczany,Możliwość montażu młynka:NIE,Zlewozmywak odwracalny:NIE,Minimalna podbudowa:2 x 60cm,Wymiary zewnętrzne mm:1140x460,Wymiary komór dł./szr./gł. mm:509x400x231 / 133x400x140,Kolor: Puro</t>
  </si>
  <si>
    <t>PREPSTATION D-150 Stone CRISTADUR® - LINIA STUDIO</t>
  </si>
  <si>
    <t>&lt;p&gt;SCHOCK zlewozmywak PREPSTATION D-150 Stone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</si>
  <si>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Stone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</si>
  <si>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PREPSTATION, D150, Stone, CRISTADUR®, LINIA STUDIO</t>
  </si>
  <si>
    <t>SCHOCK zlewozmywak PREPSTATION D-150 Stone CRISTADUR® - LINIA STUDIO</t>
  </si>
  <si>
    <t>zlew, zlewozmywak, PREPSTATION, D-150, Stone, CRISTADUR®, LINIA STUDIO</t>
  </si>
  <si>
    <t>Materiał:CRISTADUR®,Montaż:wpuszczany,Możliwość montażu młynka:NIE,Zlewozmywak odwracalny:NIE,Minimalna podbudowa:2 x 60cm,Wymiary zewnętrzne mm:1140x460,Wymiary komór dł./szr./gł. mm:509x400x231 / 133x400x140,Kolor: Stone</t>
  </si>
  <si>
    <t>PREPSTATION D-150 Rouge CRISTADUR® - LINIA STUDIO</t>
  </si>
  <si>
    <t>&lt;p&gt;SCHOCK zlewozmywak PREPSTATION D-150 Rouge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</si>
  <si>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Rouge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</si>
  <si>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PREPSTATION, D150, Rouge, CRISTADUR®, LINIA STUDIO</t>
  </si>
  <si>
    <t>SCHOCK zlewozmywak PREPSTATION D-150 Rouge CRISTADUR® - LINIA STUDIO</t>
  </si>
  <si>
    <t>zlew, zlewozmywak, PREPSTATION, D-150, Rouge, CRISTADUR®, LINIA STUDIO</t>
  </si>
  <si>
    <t>Materiał:CRISTADUR®,Montaż:wpuszczany,Możliwość montażu młynka:NIE,Zlewozmywak odwracalny:NIE,Minimalna podbudowa:2 x 60cm,Wymiary zewnętrzne mm:1140x460,Wymiary komór dł./szr./gł. mm:509x400x231 / 133x400x140,Kolor: Rouge</t>
  </si>
  <si>
    <t>PREPSTATION D-150 Silverstone CRISTADUR® - LINIA STUDIO</t>
  </si>
  <si>
    <t>&lt;p&gt;SCHOCK zlewozmywak PREPSTATION D-150 Silverstone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</si>
  <si>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Silverstone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</si>
  <si>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PREPSTATION, D150, Silverstone, CRISTADUR®, LINIA STUDIO</t>
  </si>
  <si>
    <t>SCHOCK zlewozmywak PREPSTATION D-150 Silverstone CRISTADUR® - LINIA STUDIO</t>
  </si>
  <si>
    <t>zlew, zlewozmywak, PREPSTATION, D-150, Silverstone, CRISTADUR®, LINIA STUDIO</t>
  </si>
  <si>
    <t>Materiał:CRISTADUR®,Montaż:wpuszczany,Możliwość montażu młynka:NIE,Zlewozmywak odwracalny:NIE,Minimalna podbudowa:2 x 60cm,Wymiary zewnętrzne mm:1140x460,Wymiary komór dł./szr./gł. mm:509x400x231 / 133x400x140,Kolor: Silverstone</t>
  </si>
  <si>
    <t>PREPSTATION D-150 FB - na równi z blatem - Bronze CRISTADUR®  - LINIA STUDIO</t>
  </si>
  <si>
    <t>&lt;p&gt;SCHOCK zlewozmywak PREPSTATION D-150 FB - na równi z blatem - Bronze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</si>
  <si>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FB - na równi z blatem - Bronze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</si>
  <si>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PREPSTATION, D150FB, Bronze, CRISTADUR®, LINIA STUDIO</t>
  </si>
  <si>
    <t>SCHOCK zlewozmywak PREPSTATION D-150 FB - na równi z blatem - Bronze CRISTADUR® - LINIA STUDIO</t>
  </si>
  <si>
    <t>zlew, zlewozmywak, PREPSTATION, D-150 FB, Bronze, CRISTADUR®, LINIA STUDIO</t>
  </si>
  <si>
    <t>Materiał:CRISTADUR®,Montaż:na równi z blatem,Możliwość montażu młynka:NIE,Zlewozmywak odwracalny:NIE,Minimalna podbudowa:2 x 60cm,Wymiary zewnętrzne mm:1129x490,Wymiary komór dł./szr./gł. mm:509x384x231 / 133x384x140,Kolor: Bronze</t>
  </si>
  <si>
    <t>PREPSTATION D-150 FB - na równi z blatem - Magma CRISTADUR®  - LINIA STUDIO</t>
  </si>
  <si>
    <t>&lt;p&gt;SCHOCK zlewozmywak PREPSTATION D-150 FB - na równi z blatem - Magma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</si>
  <si>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FB - na równi z blatem - Magma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</si>
  <si>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PREPSTATION, D150FB, Magma, CRISTADUR®, LINIA STUDIO</t>
  </si>
  <si>
    <t>SCHOCK zlewozmywak PREPSTATION D-150 FB - na równi z blatem - Magma CRISTADUR® - LINIA STUDIO</t>
  </si>
  <si>
    <t>zlew, zlewozmywak, PREPSTATION, D-150 FB, Magma, CRISTADUR®, LINIA STUDIO</t>
  </si>
  <si>
    <t>Materiał:CRISTADUR®,Montaż:na równi z blatem,Możliwość montażu młynka:NIE,Zlewozmywak odwracalny:NIE,Minimalna podbudowa:2 x 60cm,Wymiary zewnętrzne mm:1129x490,Wymiary komór dł./szr./gł. mm:509x384x231 / 133x384x140,Kolor: Magma</t>
  </si>
  <si>
    <t>PREPSTATION D-150 FB - na równi z blatem - Stone CRISTADUR®  - LINIA STUDIO</t>
  </si>
  <si>
    <t>&lt;p&gt;SCHOCK zlewozmywak PREPSTATION D-150 FB - na równi z blatem - Stone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</si>
  <si>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FB - na równi z blatem - Stone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</si>
  <si>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PREPSTATION, D150FB, Stone, CRISTADUR®, LINIA STUDIO</t>
  </si>
  <si>
    <t>SCHOCK zlewozmywak PREPSTATION D-150 FB - na równi z blatem - Stone CRISTADUR® - LINIA STUDIO</t>
  </si>
  <si>
    <t>zlew, zlewozmywak, PREPSTATION, D-150 FB, Stone, CRISTADUR®, LINIA STUDIO</t>
  </si>
  <si>
    <t>Materiał:CRISTADUR®,Montaż:na równi z blatem,Możliwość montażu młynka:NIE,Zlewozmywak odwracalny:NIE,Minimalna podbudowa:2 x 60cm,Wymiary zewnętrzne mm:1129x490,Wymiary komór dł./szr./gł. mm:509x384x231 / 133x384x140,Kolor: Stone</t>
  </si>
  <si>
    <t>PREPSTATION D-150 FB - na równi z blatem - Silverstone CRISTADUR®  - LINIA STUDIO</t>
  </si>
  <si>
    <t>&lt;p&gt;SCHOCK zlewozmywak PREPSTATION D-150 FB - na równi z blatem - Silverstone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</si>
  <si>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FB - na równi z blatem - Silverstone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</si>
  <si>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PREPSTATION, D150FB, Silverstone, CRISTADUR®, LINIA STUDIO</t>
  </si>
  <si>
    <t>SCHOCK zlewozmywak PREPSTATION D-150 FB - na równi z blatem - Silverstone CRISTADUR® - LINIA STUDIO</t>
  </si>
  <si>
    <t>zlew, zlewozmywak, PREPSTATION, D-150 FB, Silverstone, CRISTADUR®, LINIA STUDIO</t>
  </si>
  <si>
    <t>Materiał:CRISTADUR®,Montaż:na równi z blatem,Możliwość montażu młynka:NIE,Zlewozmywak odwracalny:NIE,Minimalna podbudowa:2 x 60cm,Wymiary zewnętrzne mm:1129x490,Wymiary komór dł./szr./gł. mm:509x384x231 / 133x384x140,Kolor: Silverstone</t>
  </si>
  <si>
    <t>PREPSTATION D-150 U - podwieszany - Bronze CRISTADUR®  - LINIA STUDIO</t>
  </si>
  <si>
    <t>&lt;p&gt;SCHOCK zlewozmywak PREPSTATION D-150 U - podwieszany - Bronze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</si>
  <si>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U - podwieszany - Bronze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</si>
  <si>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podwieszany, PREPSTATION, D150U, Bronze, CRISTADUR®, LINIA STUDIO</t>
  </si>
  <si>
    <t>SCHOCK zlewozmywak PREPSTATION D-150 U - podwieszany - Bronze CRISTADUR® - LINIA STUDIO</t>
  </si>
  <si>
    <t>zlew, zlewozmywak, PREPSTATION, D-150 U, Bronze, CRISTADUR®, LINIA STUDIO</t>
  </si>
  <si>
    <t>Materiał:CRISTADUR®,Montaż:podwieszany,Możliwość montażu młynka:NIE,Zlewozmywak odwracalny:NIE,Minimalna podbudowa:2 x 60cm,Wymiary zewnętrzne mm:1129x490,Wymiary komór dł./szr./gł. mm:509x384x231 / 133x384x140,Kolor: Bronze</t>
  </si>
  <si>
    <t>PREPSTATION D-150 U - podwieszany - Carbonium CRISTADUR®  - LINIA STUDIO</t>
  </si>
  <si>
    <t>&lt;p&gt;SCHOCK zlewozmywak PREPSTATION D-150 U - podwieszany - Carbonium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</si>
  <si>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U - podwieszany - Carbonium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</si>
  <si>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podwieszany, PREPSTATION, D150U, Carbonium, CRISTADUR®, LINIA STUDIO</t>
  </si>
  <si>
    <t>SCHOCK zlewozmywak PREPSTATION D-150 U - podwieszany - Carbonium CRISTADUR® - LINIA STUDIO</t>
  </si>
  <si>
    <t>zlew, zlewozmywak, PREPSTATION, D-150 U, Carbonium, CRISTADUR®, LINIA STUDIO</t>
  </si>
  <si>
    <t>Materiał:CRISTADUR®,Montaż:podwieszany,Możliwość montażu młynka:NIE,Zlewozmywak odwracalny:NIE,Minimalna podbudowa:2 x 60cm,Wymiary zewnętrzne mm:1129x490,Wymiary komór dł./szr./gł. mm:509x384x231 / 133x384x140,Kolor: Carbonium</t>
  </si>
  <si>
    <t>PREPSTATION D-150 U - podwieszany - Magma CRISTADUR®  - LINIA STUDIO</t>
  </si>
  <si>
    <t>&lt;p&gt;SCHOCK zlewozmywak PREPSTATION D-150 U - podwieszany - Magma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</si>
  <si>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U - podwieszany - Magma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</si>
  <si>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podwieszany, PREPSTATION, D150U, Magma, CRISTADUR®, LINIA STUDIO</t>
  </si>
  <si>
    <t>SCHOCK zlewozmywak PREPSTATION D-150 U - podwieszany - Magma CRISTADUR® - LINIA STUDIO</t>
  </si>
  <si>
    <t>zlew, zlewozmywak, PREPSTATION, D-150 U, Magma, CRISTADUR®, LINIA STUDIO</t>
  </si>
  <si>
    <t>Materiał:CRISTADUR®,Montaż:podwieszany,Możliwość montażu młynka:NIE,Zlewozmywak odwracalny:NIE,Minimalna podbudowa:2 x 60cm,Wymiary zewnętrzne mm:1129x490,Wymiary komór dł./szr./gł. mm:509x384x231 / 133x384x140,Kolor: Magma</t>
  </si>
  <si>
    <t>PREPSTATION D-150 U - podwieszany - Magnolia CRISTADUR®  - LINIA STUDIO</t>
  </si>
  <si>
    <t>&lt;p&gt;SCHOCK zlewozmywak PREPSTATION D-150 U - podwieszany - Magnolia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</si>
  <si>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U - podwieszany - Magnolia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</si>
  <si>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podwieszany, PREPSTATION, D150U, Magnolia, CRISTADUR®, LINIA STUDIO</t>
  </si>
  <si>
    <t>SCHOCK zlewozmywak PREPSTATION D-150 U - podwieszany - Magnolia CRISTADUR® - LINIA STUDIO</t>
  </si>
  <si>
    <t>zlew, zlewozmywak, PREPSTATION, D-150 U, Magnolia, CRISTADUR®, LINIA STUDIO</t>
  </si>
  <si>
    <t>Materiał:CRISTADUR®,Montaż:podwieszany,Możliwość montażu młynka:NIE,Zlewozmywak odwracalny:NIE,Minimalna podbudowa:2 x 60cm,Wymiary zewnętrzne mm:1129x490,Wymiary komór dł./szr./gł. mm:509x384x231 / 133x384x140,Kolor: Magnolia</t>
  </si>
  <si>
    <t>PREPSTATION D-150 U - podwieszany - Polaris CRISTADUR®  - LINIA STUDIO</t>
  </si>
  <si>
    <t>&lt;p&gt;SCHOCK zlewozmywak PREPSTATION D-150 U - podwieszany - Polaris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</si>
  <si>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U - podwieszany - Polaris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</si>
  <si>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podwieszany, PREPSTATION, D150U, Polaris, CRISTADUR®, LINIA STUDIO</t>
  </si>
  <si>
    <t>SCHOCK zlewozmywak PREPSTATION D-150 U - podwieszany - Polaris CRISTADUR® - LINIA STUDIO</t>
  </si>
  <si>
    <t>zlew, zlewozmywak, PREPSTATION, D-150 U, Polaris, CRISTADUR®, LINIA STUDIO</t>
  </si>
  <si>
    <t>Materiał:CRISTADUR®,Montaż:podwieszany,Możliwość montażu młynka:NIE,Zlewozmywak odwracalny:NIE,Minimalna podbudowa:2 x 60cm,Wymiary zewnętrzne mm:1129x490,Wymiary komór dł./szr./gł. mm:509x384x231 / 133x384x140,Kolor: Polaris</t>
  </si>
  <si>
    <t>PREPSTATION D-150 U - podwieszany - Puro CRISTADUR®  - LINIA STUDIO</t>
  </si>
  <si>
    <t>&lt;p&gt;SCHOCK zlewozmywak PREPSTATION D-150 U - podwieszany - Puro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</si>
  <si>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U - podwieszany - Puro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</si>
  <si>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podwieszany, PREPSTATION, D150U, Puro, CRISTADUR®, LINIA STUDIO</t>
  </si>
  <si>
    <t>SCHOCK zlewozmywak PREPSTATION D-150 U - podwieszany - Puro CRISTADUR® - LINIA STUDIO</t>
  </si>
  <si>
    <t>zlew, zlewozmywak, PREPSTATION, D-150 U, Puro, CRISTADUR®, LINIA STUDIO</t>
  </si>
  <si>
    <t>Materiał:CRISTADUR®,Montaż:podwieszany,Możliwość montażu młynka:NIE,Zlewozmywak odwracalny:NIE,Minimalna podbudowa:2 x 60cm,Wymiary zewnętrzne mm:1129x490,Wymiary komór dł./szr./gł. mm:509x384x231 / 133x384x140,Kolor: Puro</t>
  </si>
  <si>
    <t>PREPSTATION D-150 U - podwieszany - Rouge CRISTADUR®  - LINIA STUDIO</t>
  </si>
  <si>
    <t>&lt;p&gt;SCHOCK zlewozmywak PREPSTATION D-150 U - podwieszany - Rouge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</si>
  <si>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U - podwieszany - Rouge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</si>
  <si>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podwieszany, PREPSTATION, D150U, Rouge, CRISTADUR®, LINIA STUDIO</t>
  </si>
  <si>
    <t>SCHOCK zlewozmywak PREPSTATION D-150 U - podwieszany - Rouge CRISTADUR® - LINIA STUDIO</t>
  </si>
  <si>
    <t>zlew, zlewozmywak, PREPSTATION, D-150 U, Rouge, CRISTADUR®, LINIA STUDIO</t>
  </si>
  <si>
    <t>Materiał:CRISTADUR®,Montaż:podwieszany,Możliwość montażu młynka:NIE,Zlewozmywak odwracalny:NIE,Minimalna podbudowa:2 x 60cm,Wymiary zewnętrzne mm:1129x490,Wymiary komór dł./szr./gł. mm:509x384x231 / 133x384x140,Kolor: Rouge</t>
  </si>
  <si>
    <t>PREPSTATION D-150 U - podwieszany - Silverstone CRISTADUR®  - LINIA STUDIO</t>
  </si>
  <si>
    <t>&lt;p&gt;SCHOCK zlewozmywak PREPSTATION D-150 U - podwieszany - Silverstone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</si>
  <si>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U - podwieszany - Silverstone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</si>
  <si>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podwieszany, PREPSTATION, D150U, Silverstone, CRISTADUR®, LINIA STUDIO</t>
  </si>
  <si>
    <t>SCHOCK zlewozmywak PREPSTATION D-150 U - podwieszany - Silverstone CRISTADUR® - LINIA STUDIO</t>
  </si>
  <si>
    <t>zlew, zlewozmywak, PREPSTATION, D-150 U, Silverstone, CRISTADUR®, LINIA STUDIO</t>
  </si>
  <si>
    <t>Materiał:CRISTADUR®,Montaż:podwieszany,Możliwość montażu młynka:NIE,Zlewozmywak odwracalny:NIE,Minimalna podbudowa:2 x 60cm,Wymiary zewnętrzne mm:1129x490,Wymiary komór dł./szr./gł. mm:509x384x231 / 133x384x140,Kolor: Silverstone</t>
  </si>
  <si>
    <t>PREPSTATION D-150 U - podwieszany - Stone CRISTADUR®  - LINIA STUDIO</t>
  </si>
  <si>
    <t>&lt;p&gt;SCHOCK zlewozmywak PREPSTATION D-150 U - podwieszany - Stone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</si>
  <si>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U - podwieszany - Stone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</si>
  <si>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podwieszany, PREPSTATION, D150U, Stone, CRISTADUR®, LINIA STUDIO</t>
  </si>
  <si>
    <t>SCHOCK zlewozmywak PREPSTATION D-150 U - podwieszany - Stone CRISTADUR® - LINIA STUDIO</t>
  </si>
  <si>
    <t>zlew, zlewozmywak, PREPSTATION, D-150 U, Stone, CRISTADUR®, LINIA STUDIO</t>
  </si>
  <si>
    <t>Materiał:CRISTADUR®,Montaż:podwieszany,Możliwość montażu młynka:NIE,Zlewozmywak odwracalny:NIE,Minimalna podbudowa:2 x 60cm,Wymiary zewnętrzne mm:1129x490,Wymiary komór dł./szr./gł. mm:509x384x231 / 133x384x140,Kolor: Stone</t>
  </si>
  <si>
    <t>PREPSTATION D-150 Day CRISTADUR® - LINIA STUDIO</t>
  </si>
  <si>
    <t>&lt;p&gt;SCHOCK zlewozmywak PREPSTATION D-150 Day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</si>
  <si>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Day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</si>
  <si>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PREPSTATION, D150, Day, CRISTADUR®, LINIA STUDIO</t>
  </si>
  <si>
    <t>SCHOCK zlewozmywak PREPSTATION D-150 Day CRISTADUR® - LINIA STUDIO</t>
  </si>
  <si>
    <t>zlew, zlewozmywak, PREPSTATION, D-150, Day, CRISTADUR®, LINIA STUDIO</t>
  </si>
  <si>
    <t>Materiał:CRISTADUR®,Montaż:wpuszczany,Możliwość montażu młynka:NIE,Zlewozmywak odwracalny:NIE,Minimalna podbudowa:2 x 60cm,Wymiary zewnętrzne mm:1140x460,Wymiary komór dł./szr./gł. mm:509x400x231 / 133x400x140,Kolor: Day</t>
  </si>
  <si>
    <t>PREPSTATION D-150 Night CRISTADUR® - LINIA STUDIO</t>
  </si>
  <si>
    <t>&lt;p&gt;SCHOCK zlewozmywak PREPSTATION D-150 Night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</si>
  <si>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Night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</si>
  <si>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PREPSTATION, D150, Night, CRISTADUR®, LINIA STUDIO</t>
  </si>
  <si>
    <t>SCHOCK zlewozmywak PREPSTATION D-150 Night CRISTADUR® - LINIA STUDIO</t>
  </si>
  <si>
    <t>zlew, zlewozmywak, PREPSTATION, D-150, Night, CRISTADUR®, LINIA STUDIO</t>
  </si>
  <si>
    <t>Materiał:CRISTADUR®,Montaż:wpuszczany,Możliwość montażu młynka:NIE,Zlewozmywak odwracalny:NIE,Minimalna podbudowa:2 x 60cm,Wymiary zewnętrzne mm:1140x460,Wymiary komór dł./szr./gł. mm:509x400x231 / 133x400x140,Kolor: Night</t>
  </si>
  <si>
    <t>PREPSTATION D-150 Twilight CRISTADUR® - LINIA STUDIO</t>
  </si>
  <si>
    <t>&lt;p&gt;SCHOCK zlewozmywak PREPSTATION D-150 Twilight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</si>
  <si>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Twilight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</si>
  <si>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PREPSTATION, D150, Twilight, CRISTADUR®, LINIA STUDIO</t>
  </si>
  <si>
    <t>SCHOCK zlewozmywak PREPSTATION D-150 Twilight CRISTADUR® - LINIA STUDIO</t>
  </si>
  <si>
    <t>zlew, zlewozmywak, PREPSTATION, D-150, Twilight, CRISTADUR®, LINIA STUDIO</t>
  </si>
  <si>
    <t>Materiał:CRISTADUR®,Montaż:wpuszczany,Możliwość montażu młynka:NIE,Zlewozmywak odwracalny:NIE,Minimalna podbudowa:2 x 60cm,Wymiary zewnętrzne mm:1140x460,Wymiary komór dł./szr./gł. mm:509x400x231 / 133x400x140,Kolor: Twilight</t>
  </si>
  <si>
    <t>PREPSTATION D-150 Dusk CRISTADUR® - LINIA STUDIO</t>
  </si>
  <si>
    <t>&lt;p&gt;SCHOCK zlewozmywak PREPSTATION D-150 Dusk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</si>
  <si>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Dusk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</si>
  <si>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PREPSTATION, D150, Dusk, CRISTADUR®, LINIA STUDIO</t>
  </si>
  <si>
    <t>SCHOCK zlewozmywak PREPSTATION D-150 Dusk CRISTADUR® - LINIA STUDIO</t>
  </si>
  <si>
    <t>zlew, zlewozmywak, PREPSTATION, D-150, Dusk, CRISTADUR®, LINIA STUDIO</t>
  </si>
  <si>
    <t>Materiał:CRISTADUR®,Montaż:wpuszczany,Możliwość montażu młynka:NIE,Zlewozmywak odwracalny:NIE,Minimalna podbudowa:2 x 60cm,Wymiary zewnętrzne mm:1140x460,Wymiary komór dł./szr./gł. mm:509x400x231 / 133x400x140,Kolor: Dusk</t>
  </si>
  <si>
    <t>PREPSTATION D-150 U - podwieszany - Day CRISTADUR®  - LINIA STUDIO</t>
  </si>
  <si>
    <t>&lt;p&gt;SCHOCK zlewozmywak PREPSTATION D-150 U - podwieszany - Day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</si>
  <si>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U - podwieszany - Day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</si>
  <si>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podwieszany, PREPSTATION, D150U, Day, CRISTADUR®, LINIA STUDIO</t>
  </si>
  <si>
    <t>SCHOCK zlewozmywak PREPSTATION D-150 U - podwieszany - Day CRISTADUR® - LINIA STUDIO</t>
  </si>
  <si>
    <t>zlew, zlewozmywak, PREPSTATION, D-150 U, Day, CRISTADUR®, LINIA STUDIO</t>
  </si>
  <si>
    <t>Materiał:CRISTADUR®,Montaż:podwieszany,Możliwość montażu młynka:NIE,Zlewozmywak odwracalny:NIE,Minimalna podbudowa:2 x 60cm,Wymiary zewnętrzne mm:1129x490,Wymiary komór dł./szr./gł. mm:509x384x231 / 133x384x140,Kolor: Day</t>
  </si>
  <si>
    <t>PREPSTATION D-150 U - podwieszany - Night CRISTADUR®  - LINIA STUDIO</t>
  </si>
  <si>
    <t>&lt;p&gt;SCHOCK zlewozmywak PREPSTATION D-150 U - podwieszany - Night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</si>
  <si>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U - podwieszany - Night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</si>
  <si>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podwieszany, PREPSTATION, D150U, Night, CRISTADUR®, LINIA STUDIO</t>
  </si>
  <si>
    <t>SCHOCK zlewozmywak PREPSTATION D-150 U - podwieszany - Night CRISTADUR® - LINIA STUDIO</t>
  </si>
  <si>
    <t>zlew, zlewozmywak, PREPSTATION, D-150 U, Night, CRISTADUR®, LINIA STUDIO</t>
  </si>
  <si>
    <t>Materiał:CRISTADUR®,Montaż:podwieszany,Możliwość montażu młynka:NIE,Zlewozmywak odwracalny:NIE,Minimalna podbudowa:2 x 60cm,Wymiary zewnętrzne mm:1129x490,Wymiary komór dł./szr./gł. mm:509x384x231 / 133x384x140,Kolor: Night</t>
  </si>
  <si>
    <t>PREPSTATION D-150 U - podwieszany - Twilight CRISTADUR®  - LINIA STUDIO</t>
  </si>
  <si>
    <t>&lt;p&gt;SCHOCK zlewozmywak PREPSTATION D-150 U - podwieszany - Twilight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</si>
  <si>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U - podwieszany - Twilight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</si>
  <si>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podwieszany, PREPSTATION, D150U, Twilight, CRISTADUR®, LINIA STUDIO</t>
  </si>
  <si>
    <t>SCHOCK zlewozmywak PREPSTATION D-150 U - podwieszany - Twilight CRISTADUR® - LINIA STUDIO</t>
  </si>
  <si>
    <t>zlew, zlewozmywak, PREPSTATION, D-150 U, Twilight, CRISTADUR®, LINIA STUDIO</t>
  </si>
  <si>
    <t>Materiał:CRISTADUR®,Montaż:podwieszany,Możliwość montażu młynka:NIE,Zlewozmywak odwracalny:NIE,Minimalna podbudowa:2 x 60cm,Wymiary zewnętrzne mm:1129x490,Wymiary komór dł./szr./gł. mm:509x384x231 / 133x384x140,Kolor: Twilight</t>
  </si>
  <si>
    <t>PREPSTATION D-150 U - podwieszany - Dusk CRISTADUR®  - LINIA STUDIO</t>
  </si>
  <si>
    <t>&lt;p&gt;SCHOCK zlewozmywak PREPSTATION D-150 U - podwieszany - Dusk CRISTADUR®&lt;/p&gt;&lt;p align=center&gt;&lt;img src=https://www.schock.com.pl/img/cms/lifecare.png alt=Initiative LiveCare width=40% /&gt;&lt;/p&gt;&lt;p&gt;&lt;img src=https://www.schock.com.pl/img/cms/klimaneutral.png alt=klimaneutral produkt width=80% /&gt;&lt;/p&gt;</t>
  </si>
  <si>
    <t>&lt;h2&gt;SCHOCK zlewozmywak PREPSTATION D-150 U - podwieszany - Dusk CRISTADUR® - LINIA STUDIO&lt;/h2&gt;&lt;strong&gt;WYPOSAŻENIE W CENIE&lt;/strong&gt;&lt;/p&gt;&lt;ul&gt;&lt;li&gt;korek automatyczny&lt;/li&gt;&lt;li&gt;syfon&lt;/li&gt;&lt;li&gt;opływ&lt;/li&gt;&lt;li&gt;zaczepy mocujące&lt;/li&gt;&lt;li&gt;&lt;b&gt;&lt;a href="https://www.schock.com.pl/glowna/1544-schock-deska-z-drewna-bambusowego-do-modeli-greenwich-prepstation-horizont-629158.html"&gt;deska z drewna bambusowego&lt;/a&gt;&lt;/b&gt;&lt;/li&gt;&lt;/ul&gt;</t>
  </si>
  <si>
    <t>zlew, zlewozmywak, podwieszany, PREPSTATION, D150U, Dusk, CRISTADUR®, LINIA STUDIO</t>
  </si>
  <si>
    <t>SCHOCK zlewozmywak PREPSTATION D-150 U - podwieszany - Dusk CRISTADUR® - LINIA STUDIO</t>
  </si>
  <si>
    <t>zlew, zlewozmywak, PREPSTATION, D-150 U, Dusk, CRISTADUR®, LINIA STUDIO</t>
  </si>
  <si>
    <t>Materiał:CRISTADUR®,Montaż:podwieszany,Możliwość montażu młynka:NIE,Zlewozmywak odwracalny:NIE,Minimalna podbudowa:2 x 60cm,Wymiary zewnętrzne mm:1129x490,Wymiary komór dł./szr./gł. mm:509x384x231 / 133x384x140,Kolor: Dusk</t>
  </si>
  <si>
    <t>SIGNUS D-100 Bronze CRISTADUR®</t>
  </si>
  <si>
    <t>&lt;p&gt;SCHOCK zlewozmywak SIGNUS D-100 Bronze CRISTADUR®&lt;/p&gt;&lt;p&gt;&lt;img src=https://www.schock.com.pl/img/cms/klimaneutral.png alt=klimaneutral produkt width=80% /&gt;&lt;/p&gt;</t>
  </si>
  <si>
    <t>&lt;h2&gt;SCHOCK zlewozmywak SIGNUS D-100 Bronze CRISTADUR®&lt;/h2&gt;&lt;p&gt;&lt;strong&gt;WYPOSAŻENIE W CENIE&lt;/strong&gt;&lt;/p&gt;&lt;ul&gt;&lt;li&gt;korek automatyczny&lt;/li&gt;&lt;li&gt;syfon&lt;/li&gt;&lt;li&gt;opływ&lt;/li&gt;&lt;li&gt;zaczepy mocujące&lt;/li&gt;&lt;li&gt;&lt;a href=https://www.schock.com.pl/glowna/1545-deska-do-krojenia-629184.html&gt;deska z tworzywa Fibre-Rock czarna 629184&lt;/a&gt;&lt;/li&gt;&lt;/ul&gt;</t>
  </si>
  <si>
    <t>zlew, zlewozmywak, SIGNUS, D100, Bronze, CRISTADUR®</t>
  </si>
  <si>
    <t>Zlewozmywak SIGNUS D-100 Bronze CRISTADUR® SCHOCK</t>
  </si>
  <si>
    <t>zlew, zlewozmywak, SIGNUS, D-100, Bronze, CRISTADUR®</t>
  </si>
  <si>
    <t>Materiał:CRISTADUR®,Montaż:wpuszczany,Możliwość montażu młynka:TAK,Zlewozmywak odwracalny:TAK,Minimalna podbudowa:45cm,Wymiary zewnętrzne mm:860x500,Wymiary komór dł./szr./gł. mm:347x430x195,Kolor: Bronze</t>
  </si>
  <si>
    <t>SIGNUS D-100 Carbonium CRISTADUR®</t>
  </si>
  <si>
    <t>&lt;p&gt;SCHOCK zlewozmywak SIGNUS D-100 Carbonium CRISTADUR®&lt;/p&gt;&lt;p&gt;&lt;img src=https://www.schock.com.pl/img/cms/klimaneutral.png alt=klimaneutral produkt width=80% /&gt;&lt;/p&gt;</t>
  </si>
  <si>
    <t>&lt;h2&gt;SCHOCK zlewozmywak SIGNUS D-100 Carbonium CRISTADUR®&lt;/h2&gt;&lt;p&gt;&lt;strong&gt;WYPOSAŻENIE W CENIE&lt;/strong&gt;&lt;/p&gt;&lt;ul&gt;&lt;li&gt;korek automatyczny&lt;/li&gt;&lt;li&gt;syfon&lt;/li&gt;&lt;li&gt;opływ&lt;/li&gt;&lt;li&gt;zaczepy mocujące&lt;/li&gt;&lt;li&gt;&lt;a href=https://www.schock.com.pl/glowna/1545-deska-do-krojenia-629184.html&gt;deska z tworzywa</t>
  </si>
  <si>
    <t>zlew, zlewozmywak, SIGNUS, D100, Carbonium, CRISTADUR®</t>
  </si>
  <si>
    <t>Zlewozmywak SIGNUS D-100 Carbonium CRISTADUR® SCHOCK</t>
  </si>
  <si>
    <t>zlew, zlewozmywak, SIGNUS, D-100, Carbonium, CRISTADUR®</t>
  </si>
  <si>
    <t>Materiał:CRISTADUR®,Montaż:wpuszczany,Możliwość montażu młynka:TAK,Zlewozmywak odwracalny:TAK,Minimalna podbudowa:45cm,Wymiary zewnętrzne mm:860x500,Wymiary komór dł./szr./gł. mm:347x430x195,Kolor: Carbonium</t>
  </si>
  <si>
    <t>SIGNUS D-100 Magma CRISTADUR®</t>
  </si>
  <si>
    <t>&lt;p&gt;SCHOCK zlewozmywak SIGNUS D-100 Magma CRISTADUR®&lt;/p&gt;&lt;p&gt;&lt;img src=https://www.schock.com.pl/img/cms/klimaneutral.png alt=klimaneutral produkt width=80% /&gt;&lt;/p&gt;</t>
  </si>
  <si>
    <t>&lt;h2&gt;SCHOCK zlewozmywak SIGNUS D-100 Magma CRISTADUR®&lt;/h2&gt;&lt;p&gt;&lt;strong&gt;WYPOSAŻENIE W CENIE&lt;/strong&gt;&lt;/p&gt;&lt;ul&gt;&lt;li&gt;korek automatyczny&lt;/li&gt;&lt;li&gt;syfon&lt;/li&gt;&lt;li&gt;opływ&lt;/li&gt;&lt;li&gt;zaczepy mocujące&lt;/li&gt;&lt;li&gt;&lt;a href=https://www.schock.com.pl/glowna/1545-deska-do-krojenia-629184.html&gt;deska z tworzywa</t>
  </si>
  <si>
    <t>zlew, zlewozmywak, SIGNUS, D100, Magma, CRISTADUR®</t>
  </si>
  <si>
    <t>Zlewozmywak SIGNUS D-100 Magma CRISTADUR® SCHOCK</t>
  </si>
  <si>
    <t>zlew, zlewozmywak, SIGNUS, D-100, Magma, CRISTADUR®</t>
  </si>
  <si>
    <t>Materiał:CRISTADUR®,Montaż:wpuszczany,Możliwość montażu młynka:TAK,Zlewozmywak odwracalny:TAK,Minimalna podbudowa:45cm,Wymiary zewnętrzne mm:860x500,Wymiary komór dł./szr./gł. mm:347x430x195,Kolor: Magma</t>
  </si>
  <si>
    <t>SIGNUS D-100 Magnolia CRISTADUR®</t>
  </si>
  <si>
    <t>&lt;p&gt;SCHOCK zlewozmywak SIGNUS D-100 Magnolia CRISTADUR®&lt;/p&gt;&lt;p&gt;&lt;img src=https://www.schock.com.pl/img/cms/klimaneutral.png alt=klimaneutral produkt width=80% /&gt;&lt;/p&gt;</t>
  </si>
  <si>
    <t>&lt;h2&gt;SCHOCK zlewozmywak SIGNUS D-100 Magnolia CRISTADUR®&lt;/h2&gt;&lt;p&gt;&lt;strong&gt;WYPOSAŻENIE W CENIE&lt;/strong&gt;&lt;/p&gt;&lt;ul&gt;&lt;li&gt;korek automatyczny&lt;/li&gt;&lt;li&gt;syfon&lt;/li&gt;&lt;li&gt;opływ&lt;/li&gt;&lt;li&gt;zaczepy mocujące&lt;/li&gt;&lt;li&gt;&lt;a href=https://www.schock.com.pl/glowna/1545-deska-do-krojenia-629184.html&gt;deska z tworzywa</t>
  </si>
  <si>
    <t>zlew, zlewozmywak, SIGNUS, D100, Magnolia, CRISTADUR®</t>
  </si>
  <si>
    <t>Zlewozmywak SIGNUS D-100 Magnolia CRISTADUR® SCHOCK</t>
  </si>
  <si>
    <t>zlew, zlewozmywak, SIGNUS, D-100, Magnolia, CRISTADUR®</t>
  </si>
  <si>
    <t>Materiał:CRISTADUR®,Montaż:wpuszczany,Możliwość montażu młynka:TAK,Zlewozmywak odwracalny:TAK,Minimalna podbudowa:45cm,Wymiary zewnętrzne mm:860x500,Wymiary komór dł./szr./gł. mm:347x430x195,Kolor: Magnolia</t>
  </si>
  <si>
    <t>SIGNUS D-100 Polaris CRISTADUR®</t>
  </si>
  <si>
    <t>&lt;p&gt;SCHOCK zlewozmywak SIGNUS D-100 Polaris CRISTADUR®&lt;/p&gt;&lt;p&gt;&lt;img src=https://www.schock.com.pl/img/cms/klimaneutral.png alt=klimaneutral produkt width=80% /&gt;&lt;/p&gt;</t>
  </si>
  <si>
    <t>&lt;h2&gt;SCHOCK zlewozmywak SIGNUS D-100 Polaris CRISTADUR®&lt;/h2&gt;&lt;p&gt;&lt;strong&gt;WYPOSAŻENIE W CENIE&lt;/strong&gt;&lt;/p&gt;&lt;ul&gt;&lt;li&gt;korek automatyczny&lt;/li&gt;&lt;li&gt;syfon&lt;/li&gt;&lt;li&gt;opływ&lt;/li&gt;&lt;li&gt;zaczepy mocujące&lt;/li&gt;&lt;li&gt;&lt;a href=https://www.schock.com.pl/glowna/1545-deska-do-krojenia-629184.html&gt;deska z tworzywa</t>
  </si>
  <si>
    <t>zlew, zlewozmywak, SIGNUS, D100, Polaris, CRISTADUR®</t>
  </si>
  <si>
    <t>Zlewozmywak SIGNUS D-100 Polaris CRISTADUR® SCHOCK</t>
  </si>
  <si>
    <t>zlew, zlewozmywak, SIGNUS, D-100, Polaris, CRISTADUR®</t>
  </si>
  <si>
    <t>Materiał:CRISTADUR®,Montaż:wpuszczany,Możliwość montażu młynka:TAK,Zlewozmywak odwracalny:TAK,Minimalna podbudowa:45cm,Wymiary zewnętrzne mm:860x500,Wymiary komór dł./szr./gł. mm:347x430x195,Kolor: Polaris</t>
  </si>
  <si>
    <t>SIGNUS D-100 Puro CRISTADUR®</t>
  </si>
  <si>
    <t>&lt;p&gt;SCHOCK zlewozmywak SIGNUS D-100 Puro CRISTADUR®&lt;/p&gt;&lt;p&gt;&lt;img src=https://www.schock.com.pl/img/cms/klimaneutral.png alt=klimaneutral produkt width=80% /&gt;&lt;/p&gt;</t>
  </si>
  <si>
    <t>&lt;h2&gt;SCHOCK zlewozmywak SIGNUS D-100 Puro CRISTADUR®&lt;/h2&gt;&lt;p&gt;&lt;strong&gt;WYPOSAŻENIE W CENIE&lt;/strong&gt;&lt;/p&gt;&lt;ul&gt;&lt;li&gt;korek automatyczny&lt;/li&gt;&lt;li&gt;syfon&lt;/li&gt;&lt;li&gt;opływ&lt;/li&gt;&lt;li&gt;zaczepy mocujące&lt;/li&gt;&lt;li&gt;&lt;a href=https://www.schock.com.pl/glowna/1545-deska-do-krojenia-629184.html&gt;deska z tworzywa</t>
  </si>
  <si>
    <t>zlew, zlewozmywak, SIGNUS, D100, Puro, CRISTADUR®</t>
  </si>
  <si>
    <t>Zlewozmywak SIGNUS D-100 Puro CRISTADUR® SCHOCK</t>
  </si>
  <si>
    <t>zlew, zlewozmywak, SIGNUS, D-100, Puro, CRISTADUR®</t>
  </si>
  <si>
    <t>Materiał:CRISTADUR®,Montaż:wpuszczany,Możliwość montażu młynka:TAK,Zlewozmywak odwracalny:TAK,Minimalna podbudowa:45cm,Wymiary zewnętrzne mm:860x500,Wymiary komór dł./szr./gł. mm:347x430x195,Kolor: Puro</t>
  </si>
  <si>
    <t>SIGNUS D-100 Stone CRISTADUR®</t>
  </si>
  <si>
    <t>&lt;p&gt;SCHOCK zlewozmywak SIGNUS D-100 Stone CRISTADUR®&lt;/p&gt;&lt;p&gt;&lt;img src=https://www.schock.com.pl/img/cms/klimaneutral.png alt=klimaneutral produkt width=80% /&gt;&lt;/p&gt;</t>
  </si>
  <si>
    <t>&lt;h2&gt;SCHOCK zlewozmywak SIGNUS D-100 Stone CRISTADUR®&lt;/h2&gt;&lt;p&gt;&lt;strong&gt;WYPOSAŻENIE W CENIE&lt;/strong&gt;&lt;/p&gt;&lt;ul&gt;&lt;li&gt;korek automatyczny&lt;/li&gt;&lt;li&gt;syfon&lt;/li&gt;&lt;li&gt;opływ&lt;/li&gt;&lt;li&gt;zaczepy mocujące&lt;/li&gt;&lt;li&gt;&lt;a href=https://www.schock.com.pl/glowna/1545-deska-do-krojenia-629184.html&gt;deska z tworzywa</t>
  </si>
  <si>
    <t>zlew, zlewozmywak, SIGNUS, D100, Stone, CRISTADUR®</t>
  </si>
  <si>
    <t>Zlewozmywak SIGNUS D-100 Stone CRISTADUR® SCHOCK</t>
  </si>
  <si>
    <t>zlew, zlewozmywak, SIGNUS, D-100, Stone, CRISTADUR®</t>
  </si>
  <si>
    <t>Materiał:CRISTADUR®,Montaż:wpuszczany,Możliwość montażu młynka:TAK,Zlewozmywak odwracalny:TAK,Minimalna podbudowa:45cm,Wymiary zewnętrzne mm:860x500,Wymiary komór dł./szr./gł. mm:347x430x195,Kolor: Stone</t>
  </si>
  <si>
    <t>SIGNUS D-100 Silverstone CRISTADUR®</t>
  </si>
  <si>
    <t>&lt;p&gt;SCHOCK zlewozmywak SIGNUS D-100 Silverstone CRISTADUR®&lt;/p&gt;&lt;p&gt;&lt;img src=https://www.schock.com.pl/img/cms/klimaneutral.png alt=klimaneutral produkt width=80% /&gt;&lt;/p&gt;</t>
  </si>
  <si>
    <t>&lt;h2&gt;SCHOCK zlewozmywak SIGNUS D-100 Silverstone CRISTADUR®&lt;/h2&gt;&lt;p&gt;&lt;strong&gt;WYPOSAŻENIE W CENIE&lt;/strong&gt;&lt;/p&gt;&lt;ul&gt;&lt;li&gt;korek automatyczny&lt;/li&gt;&lt;li&gt;syfon&lt;/li&gt;&lt;li&gt;opływ&lt;/li&gt;&lt;li&gt;zaczepy mocujące&lt;/li&gt;&lt;li&gt;&lt;a href=https://www.schock.com.pl/glowna/1545-deska-do-krojenia-629184.html&gt;deska z tworzywa</t>
  </si>
  <si>
    <t>zlew, zlewozmywak, SIGNUS, D100, Silverstone, CRISTADUR®</t>
  </si>
  <si>
    <t>Zlewozmywak SIGNUS D-100 Silverstone CRISTADUR® SCHOCK</t>
  </si>
  <si>
    <t>zlew, zlewozmywak, SIGNUS, D-100, Silverstone, CRISTADUR®</t>
  </si>
  <si>
    <t>Materiał:CRISTADUR®,Montaż:wpuszczany,Możliwość montażu młynka:TAK,Zlewozmywak odwracalny:TAK,Minimalna podbudowa:45cm,Wymiary zewnętrzne mm:860x500,Wymiary komór dł./szr./gł. mm:347x430x195,Kolor: Silverstone</t>
  </si>
  <si>
    <t>SIGNUS D-100 FB - na równi z blatem - Bronze CRISTADUR® - LINIA STUDIO</t>
  </si>
  <si>
    <t>&lt;p&gt;SCHOCK zlewozmywak SIGNUS D-100 FB - na równi z blatem - Bronze CRISTADUR®&lt;/p&gt;&lt;p&gt;&lt;img src=https://www.schock.com.pl/img/cms/klimaneutral.png alt=klimaneutral produkt width=80% /&gt;&lt;/p&gt;</t>
  </si>
  <si>
    <t>zlew, zlewozmywak, SIGNUS, D100FB, Bronze, CRISTADUR®, linia studio</t>
  </si>
  <si>
    <t>SCHOCK zlewozmywak SIGNUS D-100 FB - na równi z blatem - Bronze CRISTADUR® - LINIA STUDIO</t>
  </si>
  <si>
    <t>Materiał:CRISTADUR®,Montaż:na równi z blatem,Możliwość montażu młynka:TAK,Zlewozmywak odwracalny:TAK,Minimalna podbudowa:45cm,Wymiary zewnętrzne mm:853x493,Wymiary komór dł./szr./gł. mm:347x430x195,Kolor: Bronze</t>
  </si>
  <si>
    <t>SIGNUS D-100 FB - na równi z blatem - Magma CRISTADUR® - LINIA STUDIO</t>
  </si>
  <si>
    <t>&lt;p&gt;SCHOCK zlewozmywak SIGNUS D-100 FB - na równi z blatem - Magma CRISTADUR®&lt;/p&gt;&lt;p&gt;&lt;img src=https://www.schock.com.pl/img/cms/klimaneutral.png alt=klimaneutral produkt width=80% /&gt;&lt;/p&gt;</t>
  </si>
  <si>
    <t>zlew, zlewozmywak, SIGNUS, D100FB, Magma, CRISTADUR®, linia studio</t>
  </si>
  <si>
    <t>SCHOCK zlewozmywak SIGNUS D-100 FB - na równi z blatem - Magma CRISTADUR® - LINIA STUDIO</t>
  </si>
  <si>
    <t>Materiał:CRISTADUR®,Montaż:na równi z blatem,Możliwość montażu młynka:TAK,Zlewozmywak odwracalny:TAK,Minimalna podbudowa:45cm,Wymiary zewnętrzne mm:853x493,Wymiary komór dł./szr./gł. mm:347x430x195,Kolor: Magma</t>
  </si>
  <si>
    <t>SIGNUS D-100 FB - na równi z blatem - Stone CRISTADUR® - LINIA STUDIO</t>
  </si>
  <si>
    <t>&lt;p&gt;SCHOCK zlewozmywak SIGNUS D-100 FB - na równi z blatem - Stone CRISTADUR®&lt;/p&gt;&lt;p&gt;&lt;img src=https://www.schock.com.pl/img/cms/klimaneutral.png alt=klimaneutral produkt width=80% /&gt;&lt;/p&gt;</t>
  </si>
  <si>
    <t>zlew, zlewozmywak, SIGNUS, D100FB, Stone, CRISTADUR®, linia studio</t>
  </si>
  <si>
    <t>SCHOCK zlewozmywak SIGNUS D-100 FB - na równi z blatem - Stone CRISTADUR® - LINIA STUDIO</t>
  </si>
  <si>
    <t>Materiał:CRISTADUR®,Montaż:na równi z blatem,Możliwość montażu młynka:TAK,Zlewozmywak odwracalny:TAK,Minimalna podbudowa:45cm,Wymiary zewnętrzne mm:853x493,Wymiary komór dł./szr./gł. mm:347x430x195,Kolor: Stone</t>
  </si>
  <si>
    <t>SIGNUS D-100 FB - na równi z blatem - Silverstone CRISTADUR® - LINIA STUDIO</t>
  </si>
  <si>
    <t>&lt;p&gt;SCHOCK zlewozmywak SIGNUS D-100 FB - na równi z blatem - Silverstone CRISTADUR®&lt;/p&gt;&lt;p&gt;&lt;img src=https://www.schock.com.pl/img/cms/klimaneutral.png alt=klimaneutral produkt width=80% /&gt;&lt;/p&gt;</t>
  </si>
  <si>
    <t>zlew, zlewozmywak, SIGNUS, D100FB, Silverstone, CRISTADUR®, linia studio</t>
  </si>
  <si>
    <t>SCHOCK zlewozmywak SIGNUS D-100 FB - na równi z blatem - Silverstone CRISTADUR® - LINIA STUDIO</t>
  </si>
  <si>
    <t>Materiał:CRISTADUR®,Montaż:na równi z blatem,Możliwość montażu młynka:TAK,Zlewozmywak odwracalny:TAK,Minimalna podbudowa:45cm,Wymiary zewnętrzne mm:853x493,Wymiary komór dł./szr./gł. mm:347x430x195,Kolor: Silverstone</t>
  </si>
  <si>
    <t>SIGNUS D-100L Bronze CRISTADUR®</t>
  </si>
  <si>
    <t>&lt;p&gt;SCHOCK zlewozmywak SIGNUS D-100L Bronze CRISTADUR®&lt;/p&gt;&lt;p&gt;&lt;img src=https://www.schock.com.pl/img/cms/klimaneutral.png alt=klimaneutral produkt width=80% /&gt;&lt;/p&gt;</t>
  </si>
  <si>
    <t>&lt;h2&gt;SCHOCK zlewozmywak SIGNUS D-100L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</si>
  <si>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D100L, Bronze, CRISTADUR®</t>
  </si>
  <si>
    <t>Zlewozmywak SIGNUS D-100L Bronze CRISTADUR® SCHOCK</t>
  </si>
  <si>
    <t>Materiał:CRISTADUR®,Montaż:wpuszczany,Możliwość montażu młynka:TAK,Zlewozmywak odwracalny:TAK,Minimalna podbudowa:60cm,Wymiary zewnętrzne mm:1000x500,Wymiary komór dł./szr./gł. mm:478x430x200,Kolor: Bronze</t>
  </si>
  <si>
    <t>SIGNUS D-100L Carbonium CRISTADUR®</t>
  </si>
  <si>
    <t>&lt;p&gt;SCHOCK zlewozmywak SIGNUS D-100L Carbonium CRISTADUR®&lt;/p&gt;&lt;p&gt;&lt;img src=https://www.schock.com.pl/img/cms/klimaneutral.png alt=klimaneutral produkt width=80% /&gt;&lt;/p&gt;</t>
  </si>
  <si>
    <t>&lt;h2&gt;SCHOCK zlewozmywak SIGNUS D-100L Carbonium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</si>
  <si>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D100L, Carbonium, CRISTADUR®</t>
  </si>
  <si>
    <t>Zlewozmywak SIGNUS D-100L Carbonium CRISTADUR® SCHOCK</t>
  </si>
  <si>
    <t>Materiał:CRISTADUR®,Montaż:wpuszczany,Możliwość montażu młynka:TAK,Zlewozmywak odwracalny:TAK,Minimalna podbudowa:60cm,Wymiary zewnętrzne mm:1000x500,Wymiary komór dł./szr./gł. mm:478x430x200,Kolor: Carbonium</t>
  </si>
  <si>
    <t>SIGNUS D-100L Magma CRISTADUR®</t>
  </si>
  <si>
    <t>&lt;p&gt;SCHOCK zlewozmywak SIGNUS D-100L Magma CRISTADUR®&lt;/p&gt;&lt;p&gt;&lt;img src=https://www.schock.com.pl/img/cms/klimaneutral.png alt=klimaneutral produkt width=80% /&gt;&lt;/p&gt;</t>
  </si>
  <si>
    <t>&lt;h2&gt;SCHOCK zlewozmywak SIGNUS D-100L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</si>
  <si>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D100L, Magma, CRISTADUR®</t>
  </si>
  <si>
    <t>Zlewozmywak SIGNUS D-100L Magma CRISTADUR® SCHOCK</t>
  </si>
  <si>
    <t>Materiał:CRISTADUR®,Montaż:wpuszczany,Możliwość montażu młynka:TAK,Zlewozmywak odwracalny:TAK,Minimalna podbudowa:60cm,Wymiary zewnętrzne mm:1000x500,Wymiary komór dł./szr./gł. mm:478x430x200,Kolor: Magma</t>
  </si>
  <si>
    <t>SIGNUS D-100L Magnolia CRISTADUR®</t>
  </si>
  <si>
    <t>&lt;p&gt;SCHOCK zlewozmywak SIGNUS D-100L Magnolia CRISTADUR®&lt;/p&gt;&lt;p&gt;&lt;img src=https://www.schock.com.pl/img/cms/klimaneutral.png alt=klimaneutral produkt width=80% /&gt;&lt;/p&gt;</t>
  </si>
  <si>
    <t>&lt;h2&gt;SCHOCK zlewozmywak SIGNUS D-100L Magnolia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</si>
  <si>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D100L, Magnolia, CRISTADUR®</t>
  </si>
  <si>
    <t>Zlewozmywak SIGNUS D-100L Magnolia CRISTADUR® SCHOCK</t>
  </si>
  <si>
    <t>Materiał:CRISTADUR®,Montaż:wpuszczany,Możliwość montażu młynka:TAK,Zlewozmywak odwracalny:TAK,Minimalna podbudowa:60cm,Wymiary zewnętrzne mm:1000x500,Wymiary komór dł./szr./gł. mm:478x430x200,Kolor: Magnolia</t>
  </si>
  <si>
    <t>SIGNUS D-100L Polaris CRISTADUR®</t>
  </si>
  <si>
    <t>&lt;p&gt;SCHOCK zlewozmywak SIGNUS D-100L Polaris CRISTADUR®&lt;/p&gt;&lt;p&gt;&lt;img src=https://www.schock.com.pl/img/cms/klimaneutral.png alt=klimaneutral produkt width=80% /&gt;&lt;/p&gt;</t>
  </si>
  <si>
    <t>&lt;h2&gt;SCHOCK zlewozmywak SIGNUS D-100L Polaris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</si>
  <si>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D100L, Polaris, CRISTADUR®</t>
  </si>
  <si>
    <t>Zlewozmywak SIGNUS D-100L Polaris CRISTADUR® SCHOCK</t>
  </si>
  <si>
    <t>Materiał:CRISTADUR®,Montaż:wpuszczany,Możliwość montażu młynka:TAK,Zlewozmywak odwracalny:TAK,Minimalna podbudowa:60cm,Wymiary zewnętrzne mm:1000x500,Wymiary komór dł./szr./gł. mm:478x430x200,Kolor: Polaris</t>
  </si>
  <si>
    <t>SIGNUS D-100L Puro CRISTADUR®</t>
  </si>
  <si>
    <t>&lt;p&gt;SCHOCK zlewozmywak SIGNUS D-100L Puro CRISTADUR®&lt;/p&gt;&lt;p&gt;&lt;img src=https://www.schock.com.pl/img/cms/klimaneutral.png alt=klimaneutral produkt width=80% /&gt;&lt;/p&gt;</t>
  </si>
  <si>
    <t>&lt;h2&gt;SCHOCK zlewozmywak SIGNUS D-100L Puro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</si>
  <si>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D100L, Puro, CRISTADUR®</t>
  </si>
  <si>
    <t>Zlewozmywak SIGNUS D-100L Puro CRISTADUR® SCHOCK</t>
  </si>
  <si>
    <t>Materiał:CRISTADUR®,Montaż:wpuszczany,Możliwość montażu młynka:TAK,Zlewozmywak odwracalny:TAK,Minimalna podbudowa:60cm,Wymiary zewnętrzne mm:1000x500,Wymiary komór dł./szr./gł. mm:478x430x200,Kolor: Puro</t>
  </si>
  <si>
    <t>SIGNUS D-100L Stone CRISTADUR®</t>
  </si>
  <si>
    <t>&lt;p&gt;SCHOCK zlewozmywak SIGNUS D-100L Stone CRISTADUR®&lt;/p&gt;&lt;p&gt;&lt;img src=https://www.schock.com.pl/img/cms/klimaneutral.png alt=klimaneutral produkt width=80% /&gt;&lt;/p&gt;</t>
  </si>
  <si>
    <t>&lt;h2&gt;SCHOCK zlewozmywak SIGNUS D-100L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</si>
  <si>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D100L, Stone, CRISTADUR®</t>
  </si>
  <si>
    <t>Zlewozmywak SIGNUS D-100L Stone CRISTADUR® SCHOCK</t>
  </si>
  <si>
    <t>Materiał:CRISTADUR®,Montaż:wpuszczany,Możliwość montażu młynka:TAK,Zlewozmywak odwracalny:TAK,Minimalna podbudowa:60cm,Wymiary zewnętrzne mm:1000x500,Wymiary komór dł./szr./gł. mm:478x430x200,Kolor: Stone</t>
  </si>
  <si>
    <t>SIGNUS D-100L Silverstone CRISTADUR®</t>
  </si>
  <si>
    <t>&lt;p&gt;SCHOCK zlewozmywak SIGNUS D-100L Silverstone CRISTADUR®&lt;/p&gt;&lt;p&gt;&lt;img src=https://www.schock.com.pl/img/cms/klimaneutral.png alt=klimaneutral produkt width=80% /&gt;&lt;/p&gt;</t>
  </si>
  <si>
    <t>&lt;h2&gt;SCHOCK zlewozmywak SIGNUS D-100L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</si>
  <si>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D100L, Silverstone, CRISTADUR®</t>
  </si>
  <si>
    <t>Zlewozmywak SIGNUS D-100L Silverstone CRISTADUR® SCHOCK</t>
  </si>
  <si>
    <t>Materiał:CRISTADUR®,Montaż:wpuszczany,Możliwość montażu młynka:TAK,Zlewozmywak odwracalny:TAK,Minimalna podbudowa:60cm,Wymiary zewnętrzne mm:1000x500,Wymiary komór dł./szr./gł. mm:478x430x200,Kolor: Silverstone</t>
  </si>
  <si>
    <t>SIGNUS D-100L FB - na równi z blatem - Bronze CRISTADUR® - LINIA STUDIO</t>
  </si>
  <si>
    <t>&lt;p&gt;SCHOCK zlewozmywak SIGNUS D-100L FB - na równi z blatem - Bronze CRISTADUR®&lt;/p&gt;&lt;p&gt;&lt;img src=https://www.schock.com.pl/img/cms/klimaneutral.png alt=klimaneutral produkt width=80% /&gt;&lt;/p&gt;</t>
  </si>
  <si>
    <t>&lt;h2&gt;SCHOCK zlewozmywak SIGNUS D-100L FB - na równi z blatem -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</si>
  <si>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D100LFB, Bronze, CRISTADUR®, linia studio</t>
  </si>
  <si>
    <t>SCHOCK zlewozmywak SIGNUS D-100L FB - na równi z blatem - Bronze CRISTADUR® - LINIA STUDIO</t>
  </si>
  <si>
    <t>Materiał:CRISTADUR®,Montaż:na równi z blatem,Możliwość montażu młynka:TAK,Zlewozmywak odwracalny:TAK,Minimalna podbudowa:60cm,Wymiary zewnętrzne mm:993x493,Wymiary komór dł./szr./gł. mm:478x430x200,Kolor: Bronze</t>
  </si>
  <si>
    <t>SIGNUS D-100L FB - na równi z blatem - Magma CRISTADUR® - LINIA STUDIO</t>
  </si>
  <si>
    <t>&lt;p&gt;SCHOCK zlewozmywak SIGNUS D-100L FB - na równi z blatem - Magma CRISTADUR®&lt;/p&gt;&lt;p&gt;&lt;img src=https://www.schock.com.pl/img/cms/klimaneutral.png alt=klimaneutral produkt width=80% /&gt;&lt;/p&gt;</t>
  </si>
  <si>
    <t>&lt;h2&gt;SCHOCK zlewozmywak SIGNUS D-100L FB - na równi z blatem -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</si>
  <si>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D100LFB, Magma, CRISTADUR®, linia studio</t>
  </si>
  <si>
    <t>SCHOCK zlewozmywak SIGNUS D-100L FB - na równi z blatem - Magma CRISTADUR® - LINIA STUDIO</t>
  </si>
  <si>
    <t>Materiał:CRISTADUR®,Montaż:na równi z blatem,Możliwość montażu młynka:TAK,Zlewozmywak odwracalny:TAK,Minimalna podbudowa:60cm,Wymiary zewnętrzne mm:993x493,Wymiary komór dł./szr./gł. mm:478x430x200,Kolor: Magma</t>
  </si>
  <si>
    <t>SIGNUS D-100L FB - na równi z blatem - Stone CRISTADUR® - LINIA STUDIO</t>
  </si>
  <si>
    <t>&lt;p&gt;SCHOCK zlewozmywak SIGNUS D-100L FB - na równi z blatem - Stone CRISTADUR®&lt;/p&gt;&lt;p&gt;&lt;img src=https://www.schock.com.pl/img/cms/klimaneutral.png alt=klimaneutral produkt width=80% /&gt;&lt;/p&gt;</t>
  </si>
  <si>
    <t>&lt;h2&gt;SCHOCK zlewozmywak SIGNUS D-100L FB - na równi z blatem -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</si>
  <si>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D100LFB, Stone, CRISTADUR®, linia studio</t>
  </si>
  <si>
    <t>SCHOCK zlewozmywak SIGNUS D-100L FB - na równi z blatem - Stone CRISTADUR® - LINIA STUDIO</t>
  </si>
  <si>
    <t>Materiał:CRISTADUR®,Montaż:na równi z blatem,Możliwość montażu młynka:TAK,Zlewozmywak odwracalny:TAK,Minimalna podbudowa:60cm,Wymiary zewnętrzne mm:993x493,Wymiary komór dł./szr./gł. mm:478x430x200,Kolor: Stone</t>
  </si>
  <si>
    <t>SIGNUS D-100L FB - na równi z blatem - Silverstone CRISTADUR® - LINIA STUDIO</t>
  </si>
  <si>
    <t>&lt;p&gt;SCHOCK zlewozmywak SIGNUS D-100L FB - na równi z blatem - Silverstone CRISTADUR®&lt;/p&gt;&lt;p&gt;&lt;img src=https://www.schock.com.pl/img/cms/klimaneutral.png alt=klimaneutral produkt width=80% /&gt;&lt;/p&gt;</t>
  </si>
  <si>
    <t>&lt;h2&gt;SCHOCK zlewozmywak SIGNUS D-100L FB - na równi z blatem -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</si>
  <si>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D100LFB, Silverstone, CRISTADUR®, linia studio</t>
  </si>
  <si>
    <t>SCHOCK zlewozmywak SIGNUS D-100L FB - na równi z blatem - Silverstone CRISTADUR® - LINIA STUDIO</t>
  </si>
  <si>
    <t>Materiał:CRISTADUR®,Montaż:na równi z blatem,Możliwość montażu młynka:TAK,Zlewozmywak odwracalny:TAK,Minimalna podbudowa:60cm,Wymiary zewnętrzne mm:993x493,Wymiary komór dł./szr./gł. mm:478x430x200,Kolor: Silverstone</t>
  </si>
  <si>
    <t>SIGNUS D-150 Bronze CRISTADUR®</t>
  </si>
  <si>
    <t>&lt;p&gt;SCHOCK zlewozmywak SIGNUS D-150 Bronze CRISTADUR®&lt;/p&gt;&lt;p&gt;&lt;img src=https://www.schock.com.pl/img/cms/klimaneutral.png alt=klimaneutral produkt width=80% /&gt;&lt;/p&gt;</t>
  </si>
  <si>
    <t>&lt;h2&gt;SCHOCK zlewozmywak SIGNUS D-150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</si>
  <si>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D150, Bronze, CRISTADUR®</t>
  </si>
  <si>
    <t>Zlewozmywak SIGNUS D-150 Bronze CRISTADUR® SCHOCK</t>
  </si>
  <si>
    <t>zlew, zlewozmywak, SIGNUS, D-150, Bronze, CRISTADUR®</t>
  </si>
  <si>
    <t>Materiał:CRISTADUR®,Montaż:wpuszczany,Możliwość montażu młynka:TAK,Zlewozmywak odwracalny:TAK,Minimalna podbudowa:60cm,Wymiary zewnętrzne mm:1000x500,Wymiary komór dł./szr./gł. mm:344x430x195 / 159x352x120,Kolor: Bronze</t>
  </si>
  <si>
    <t>SIGNUS D-150 Carbonium CRISTADUR®</t>
  </si>
  <si>
    <t>&lt;p&gt;SCHOCK zlewozmywak SIGNUS D-150 Carbonium CRISTADUR®&lt;/p&gt;&lt;p&gt;&lt;img src=https://www.schock.com.pl/img/cms/klimaneutral.png alt=klimaneutral produkt width=80% /&gt;&lt;/p&gt;</t>
  </si>
  <si>
    <t>&lt;h2&gt;SCHOCK zlewozmywak SIGNUS D-150 Carbonium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</si>
  <si>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D150, Carbonium, CRISTADUR®</t>
  </si>
  <si>
    <t>Zlewozmywak SIGNUS D-150 Carbonium CRISTADUR® SCHOCK</t>
  </si>
  <si>
    <t>zlew, zlewozmywak, SIGNUS, D-150, Carbonium, CRISTADUR®</t>
  </si>
  <si>
    <t>Materiał:CRISTADUR®,Montaż:wpuszczany,Możliwość montażu młynka:TAK,Zlewozmywak odwracalny:TAK,Minimalna podbudowa:60cm,Wymiary zewnętrzne mm:1000x500,Wymiary komór dł./szr./gł. mm:344x430x195 / 159x352x120,Kolor: Carbonium</t>
  </si>
  <si>
    <t>SIGNUS D-150 Magma CRISTADUR®</t>
  </si>
  <si>
    <t>&lt;p&gt;SCHOCK zlewozmywak SIGNUS D-150 Magma CRISTADUR®&lt;/p&gt;&lt;p&gt;&lt;img src=https://www.schock.com.pl/img/cms/klimaneutral.png alt=klimaneutral produkt width=80% /&gt;&lt;/p&gt;</t>
  </si>
  <si>
    <t>&lt;h2&gt;SCHOCK zlewozmywak SIGNUS D-150 Magma CRISTADUR®&lt;/h2&gt;&lt;strong&gt;WYPOSAŻENIE W CENIE&lt;/strong&gt;&lt;/p&gt;&lt;ul&gt;&lt;li&gt;korek automatyczny&lt;/li&gt;&lt;li&gt;syfon&lt;/li&gt;&lt;li&gt;opływ&lt;/li&gt;&lt;li&gt;zaczepy mocujące&lt;/li&gt;&lt;li&gt;&lt;b&gt;deska szklana&lt;/b&gt;&lt;/li&gt;&lt;/ul&gt;</t>
  </si>
  <si>
    <t>zlew, zlewozmywak, SIGNUS, D150, Magma, CRISTADUR®</t>
  </si>
  <si>
    <t>Zlewozmywak SIGNUS D-150 Magma CRISTADUR® SCHOCK</t>
  </si>
  <si>
    <t>zlew, zlewozmywak, SIGNUS, D-150, Magma, CRISTADUR®</t>
  </si>
  <si>
    <t>Materiał:CRISTADUR®,Montaż:wpuszczany,Możliwość montażu młynka:TAK,Zlewozmywak odwracalny:TAK,Minimalna podbudowa:60cm,Wymiary zewnętrzne mm:1000x500,Wymiary komór dł./szr./gł. mm:344x430x195 / 159x352x120,Kolor: Magma</t>
  </si>
  <si>
    <t>SIGNUS D-150 Magnolia CRISTADUR®</t>
  </si>
  <si>
    <t>&lt;p&gt;SCHOCK zlewozmywak SIGNUS D-150 Magnolia CRISTADUR®&lt;/p&gt;&lt;p&gt;&lt;img src=https://www.schock.com.pl/img/cms/klimaneutral.png alt=klimaneutral produkt width=80% /&gt;&lt;/p&gt;</t>
  </si>
  <si>
    <t>&lt;h2&gt;SCHOCK zlewozmywak SIGNUS D-150 Magnolia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</si>
  <si>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D150, Magnolia, CRISTADUR®</t>
  </si>
  <si>
    <t>Zlewozmywak SIGNUS D-150 Magnolia CRISTADUR® SCHOCK</t>
  </si>
  <si>
    <t>zlew, zlewozmywak, SIGNUS, D-150, Magnolia, CRISTADUR®</t>
  </si>
  <si>
    <t>Materiał:CRISTADUR®,Montaż:wpuszczany,Możliwość montażu młynka:TAK,Zlewozmywak odwracalny:TAK,Minimalna podbudowa:60cm,Wymiary zewnętrzne mm:1000x500,Wymiary komór dł./szr./gł. mm:344x430x195 / 159x352x120,Kolor: Magnolia</t>
  </si>
  <si>
    <t>SIGNUS D-150 Polaris CRISTADUR®</t>
  </si>
  <si>
    <t>&lt;p&gt;SCHOCK zlewozmywak SIGNUS D-150 Polaris CRISTADUR®&lt;/p&gt;&lt;p&gt;&lt;img src=https://www.schock.com.pl/img/cms/klimaneutral.png alt=klimaneutral produkt width=80% /&gt;&lt;/p&gt;</t>
  </si>
  <si>
    <t>&lt;h2&gt;SCHOCK zlewozmywak SIGNUS D-150 Polaris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</si>
  <si>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D150, Polaris, CRISTADUR®</t>
  </si>
  <si>
    <t>Zlewozmywak SIGNUS D-150 Polaris CRISTADUR® SCHOCK</t>
  </si>
  <si>
    <t>zlew, zlewozmywak, SIGNUS, D-150, Polaris, CRISTADUR®</t>
  </si>
  <si>
    <t>Materiał:CRISTADUR®,Montaż:wpuszczany,Możliwość montażu młynka:TAK,Zlewozmywak odwracalny:TAK,Minimalna podbudowa:60cm,Wymiary zewnętrzne mm:1000x500,Wymiary komór dł./szr./gł. mm:344x430x195 / 159x352x120,Kolor: Polaris</t>
  </si>
  <si>
    <t>SIGNUS D-150 Puro CRISTADUR®</t>
  </si>
  <si>
    <t>&lt;p&gt;SCHOCK zlewozmywak SIGNUS D-150 Puro CRISTADUR®&lt;/p&gt;&lt;p&gt;&lt;img src=https://www.schock.com.pl/img/cms/klimaneutral.png alt=klimaneutral produkt width=80% /&gt;&lt;/p&gt;</t>
  </si>
  <si>
    <t>&lt;h2&gt;SCHOCK zlewozmywak SIGNUS D-150 Puro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</si>
  <si>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D150, Puro, CRISTADUR®</t>
  </si>
  <si>
    <t>Zlewozmywak SIGNUS D-150 Puro CRISTADUR® SCHOCK</t>
  </si>
  <si>
    <t>zlew, zlewozmywak, SIGNUS, D-150, Puro, CRISTADUR®</t>
  </si>
  <si>
    <t>Materiał:CRISTADUR®,Montaż:wpuszczany,Możliwość montażu młynka:TAK,Zlewozmywak odwracalny:TAK,Minimalna podbudowa:60cm,Wymiary zewnętrzne mm:1000x500,Wymiary komór dł./szr./gł. mm:344x430x195 / 159x352x120,Kolor: Puro</t>
  </si>
  <si>
    <t>SIGNUS D-150 Stone CRISTADUR®</t>
  </si>
  <si>
    <t>&lt;p&gt;SCHOCK zlewozmywak SIGNUS D-150 Stone CRISTADUR®&lt;/p&gt;&lt;p&gt;&lt;img src=https://www.schock.com.pl/img/cms/klimaneutral.png alt=klimaneutral produkt width=80% /&gt;&lt;/p&gt;</t>
  </si>
  <si>
    <t>&lt;h2&gt;SCHOCK zlewozmywak SIGNUS D-150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</si>
  <si>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D150, Stone, CRISTADUR®</t>
  </si>
  <si>
    <t>Zlewozmywak SIGNUS D-150 Stone CRISTADUR® SCHOCK</t>
  </si>
  <si>
    <t>zlew, zlewozmywak, SIGNUS, D-150, Stone, CRISTADUR®</t>
  </si>
  <si>
    <t>Materiał:CRISTADUR®,Montaż:wpuszczany,Możliwość montażu młynka:TAK,Zlewozmywak odwracalny:TAK,Minimalna podbudowa:60cm,Wymiary zewnętrzne mm:1000x500,Wymiary komór dł./szr./gł. mm:344x430x195 / 159x352x120,Kolor: Stone</t>
  </si>
  <si>
    <t>SIGNUS D-150 Silverstone CRISTADUR®</t>
  </si>
  <si>
    <t>&lt;p&gt;SCHOCK zlewozmywak SIGNUS D-150 Silverstone CRISTADUR®&lt;/p&gt;&lt;p&gt;&lt;img src=https://www.schock.com.pl/img/cms/klimaneutral.png alt=klimaneutral produkt width=80% /&gt;&lt;/p&gt;</t>
  </si>
  <si>
    <t>&lt;h2&gt;SCHOCK zlewozmywak SIGNUS D-150 Silverstone CRISTADUR®&lt;/h2&gt;&lt;strong&gt;WYPOSAŻENIE W CENIE&lt;/strong&gt;&lt;/p&gt;&lt;ul&gt;&lt;li&gt;korek automatyczny&lt;/li&gt;&lt;li&gt;syfon&lt;/li&gt;&lt;li&gt;opływ&lt;/li&gt;&lt;li&gt;zaczepy mocujące&lt;/li&gt;&lt;li&gt;&lt;b&gt;deska szklana&lt;b&gt;&lt;/li&gt;&lt;/ul&gt;</t>
  </si>
  <si>
    <t>zlew, zlewozmywak, SIGNUS, D150, Silverstone, CRISTADUR®</t>
  </si>
  <si>
    <t>Zlewozmywak SIGNUS D-150 Silverstone CRISTADUR® SCHOCK</t>
  </si>
  <si>
    <t>zlew, zlewozmywak, SIGNUS, D-150, Silverstone, CRISTADUR®</t>
  </si>
  <si>
    <t>Materiał:CRISTADUR®,Montaż:wpuszczany,Możliwość montażu młynka:TAK,Zlewozmywak odwracalny:TAK,Minimalna podbudowa:60cm,Wymiary zewnętrzne mm:1000x500,Wymiary komór dł./szr./gł. mm:344x430x195 / 159x352x120,Kolor: Silverstone</t>
  </si>
  <si>
    <t>SIGNUS D-150 FB - na równi z blatem - Bronze CRISTADUR® - LINIA STUDIO</t>
  </si>
  <si>
    <t>&lt;p&gt;SCHOCK zlewozmywak SIGNUS D-150 FB - na równi z blatem - Bronze CRISTADUR®&lt;/p&gt;&lt;p&gt;&lt;img src=https://www.schock.com.pl/img/cms/klimaneutral.png alt=klimaneutral produkt width=80% /&gt;&lt;/p&gt;</t>
  </si>
  <si>
    <t>&lt;h2&gt;SCHOCK zlewozmywak SIGNUS D-150 FB - na równi z blatem -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</si>
  <si>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D150FB, Bronze, CRISTADUR®, linia studio</t>
  </si>
  <si>
    <t>SCHOCK zlewozmywak SIGNUS D-150 FB - na równi z blatem - Bronze CRISTADUR® - LINIA STUDIO</t>
  </si>
  <si>
    <t>Materiał:CRISTADUR®,Montaż:na równi z blatem,Możliwość montażu młynka:TAK,Zlewozmywak odwracalny:TAK,Minimalna podbudowa:60cm,Wymiary zewnętrzne mm:993x493,Wymiary komór dł./szr./gł. mm:344x430x195 / 159x352x120,Kolor: Bronze</t>
  </si>
  <si>
    <t>SIGNUS D-150 FB - na równi z blatem - Magma CRISTADUR® - LINIA STUDIO</t>
  </si>
  <si>
    <t>&lt;p&gt;SCHOCK zlewozmywak SIGNUS D-150 FB - na równi z blatem - Magma CRISTADUR®&lt;/p&gt;&lt;p&gt;&lt;img src=https://www.schock.com.pl/img/cms/klimaneutral.png alt=klimaneutral produkt width=80% /&gt;&lt;/p&gt;</t>
  </si>
  <si>
    <t>&lt;h2&gt;SCHOCK zlewozmywak SIGNUS D-150 FB - na równi z blatem - Magma CRISTADUR®&lt;/h2&gt;&lt;strong&gt;WYPOSAŻENIE W CENIE&lt;/strong&gt;&lt;/p&gt;&lt;ul&gt;&lt;li&gt;korek automatyczny&lt;/li&gt;&lt;li&gt;syfon&lt;/li&gt;&lt;li&gt;opływ&lt;/li&gt;&lt;li&gt;zaczepy mocujące&lt;/li&gt;&lt;li&gt;deska szklana&lt;/li&gt;&lt;/ul&gt;</t>
  </si>
  <si>
    <t>zlew, zlewozmywak, SIGNUS, D150FB, Magma, CRISTADUR®, linia studio</t>
  </si>
  <si>
    <t>SCHOCK zlewozmywak SIGNUS D-150 FB - na równi z blatem - Magma CRISTADUR® - LINIA STUDIO</t>
  </si>
  <si>
    <t>Materiał:CRISTADUR®,Montaż:na równi z blatem,Możliwość montażu młynka:TAK,Zlewozmywak odwracalny:TAK,Minimalna podbudowa:60cm,Wymiary zewnętrzne mm:993x493,Wymiary komór dł./szr./gł. mm:344x430x195 / 159x352x120,Kolor: Magma</t>
  </si>
  <si>
    <t>SIGNUS D-150 FB - na równi z blatem - Stone CRISTADUR® - LINIA STUDIO</t>
  </si>
  <si>
    <t>&lt;p&gt;SCHOCK zlewozmywak SIGNUS D-150 FB - na równi z blatem - Stone CRISTADUR®&lt;/p&gt;&lt;p&gt;&lt;img src=https://www.schock.com.pl/img/cms/klimaneutral.png alt=klimaneutral produkt width=80% /&gt;&lt;/p&gt;</t>
  </si>
  <si>
    <t>&lt;h2&gt;SCHOCK zlewozmywak SIGNUS D-150 FB - na równi z blatem -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</si>
  <si>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D150FB, Stone, CRISTADUR®, linia studio</t>
  </si>
  <si>
    <t>SCHOCK zlewozmywak SIGNUS D-150 FB - na równi z blatem - Stone CRISTADUR® - LINIA STUDIO</t>
  </si>
  <si>
    <t>Materiał:CRISTADUR®,Montaż:na równi z blatem,Możliwość montażu młynka:TAK,Zlewozmywak odwracalny:TAK,Minimalna podbudowa:60cm,Wymiary zewnętrzne mm:993x493,Wymiary komór dł./szr./gł. mm:344x430x195 / 159x352x120,Kolor: Stone</t>
  </si>
  <si>
    <t>SIGNUS D-150 FB - na równi z blatem - Silverstone CRISTADUR®</t>
  </si>
  <si>
    <t>&lt;p&gt;SCHOCK zlewozmywak SIGNUS D-150 FB - na równi z blatem - Silverstone CRISTADUR®&lt;/p&gt;&lt;p&gt;&lt;img src=https://www.schock.com.pl/img/cms/klimaneutral.png alt=klimaneutral produkt width=80% /&gt;&lt;/p&gt;</t>
  </si>
  <si>
    <t>&lt;h2&gt;SCHOCK zlewozmywak SIGNUS D-150 FB - na równi z blatem - Silverstone CRISTADUR®&lt;/h2&gt;&lt;strong&gt;WYPOSAŻENIE W CENIE&lt;/strong&gt;&lt;/p&gt;&lt;ul&gt;&lt;li&gt;korek automatyczny&lt;/li&gt;&lt;li&gt;syfon&lt;/li&gt;&lt;li&gt;opływ&lt;/li&gt;&lt;li&gt;zaczepy mocujące&lt;/li&gt;&lt;li&gt;deska szklana&lt;/li&gt;&lt;/ul&gt;</t>
  </si>
  <si>
    <t>zlew, zlewozmywak, SIGNUS, D150FB, Silverstone, CRISTADUR®, linia studio</t>
  </si>
  <si>
    <t>SCHOCK zlewozmywak SIGNUS D-150 FB - na równi z blatem - Silverstone CRISTADUR® - LINIA STUDIO</t>
  </si>
  <si>
    <t>Materiał:CRISTADUR®,Montaż:na równi z blatem,Możliwość montażu młynka:TAK,Zlewozmywak odwracalny:TAK,Minimalna podbudowa:60cm,Wymiary zewnętrzne mm:993x493,Wymiary komór dł./szr./gł. mm:344x430x195 / 159x352x120,Kolor: Silverstone</t>
  </si>
  <si>
    <t>SIGNUS D-200 Bronze CRISTADUR®</t>
  </si>
  <si>
    <t>&lt;p&gt;SCHOCK zlewozmywak SIGNUS D-200 Bronze CRISTADUR®&lt;/p&gt;&lt;p&gt;&lt;img src=https://www.schock.com.pl/img/cms/klimaneutral.png alt=klimaneutral produkt width=80% /&gt;&lt;/p&gt;</t>
  </si>
  <si>
    <t>&lt;h2&gt;SCHOCK zlewozmywak SIGNUS D-200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</si>
  <si>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D200, Bronze, CRISTADUR®</t>
  </si>
  <si>
    <t>Zlewozmywak SIGNUS D-200 Bronze CRISTADUR® SCHOCK</t>
  </si>
  <si>
    <t>zlew, zlewozmywak, SIGNUS, D-200, Bronze, CRISTADUR®</t>
  </si>
  <si>
    <t>Materiał:CRISTADUR®,Montaż:wpuszczany,Możliwość montażu młynka:TAK,Zlewozmywak odwracalny:TAK,Minimalna podbudowa:80cm,Wymiary zewnętrzne mm:1160x500,Wymiary komór dł./szr./gł. mm:430x378x195 / 347x324x170,Kolor: Bronze</t>
  </si>
  <si>
    <t>SIGNUS D-200 Carbonium CRISTADUR®</t>
  </si>
  <si>
    <t>&lt;p&gt;SCHOCK zlewozmywak SIGNUS D-200 Carbonium CRISTADUR®&lt;/p&gt;&lt;p&gt;&lt;img src=https://www.schock.com.pl/img/cms/klimaneutral.png alt=klimaneutral produkt width=80% /&gt;&lt;/p&gt;</t>
  </si>
  <si>
    <t>&lt;h2&gt;SCHOCK zlewozmywak SIGNUS D-200 Carbonium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</si>
  <si>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D200, Carbonium, CRISTADUR®</t>
  </si>
  <si>
    <t>Zlewozmywak SIGNUS D-200 Carbonium CRISTADUR® SCHOCK</t>
  </si>
  <si>
    <t>zlew, zlewozmywak, SIGNUS, D-200, Carbonium, CRISTADUR®</t>
  </si>
  <si>
    <t>Materiał:CRISTADUR®,Montaż:wpuszczany,Możliwość montażu młynka:TAK,Zlewozmywak odwracalny:TAK,Minimalna podbudowa:80cm,Wymiary zewnętrzne mm:1160x500,Wymiary komór dł./szr./gł. mm:430x378x195 / 347x324x170,Kolor: Carbonium</t>
  </si>
  <si>
    <t>SIGNUS D-200 Magma CRISTADUR®</t>
  </si>
  <si>
    <t>&lt;p&gt;SCHOCK zlewozmywak SIGNUS D-200 Magma CRISTADUR®&lt;/p&gt;&lt;p&gt;&lt;img src=https://www.schock.com.pl/img/cms/klimaneutral.png alt=klimaneutral produkt width=80% /&gt;&lt;/p&gt;</t>
  </si>
  <si>
    <t>&lt;h2&gt;SCHOCK zlewozmywak SIGNUS D-200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</si>
  <si>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D200, Magma, CRISTADUR®</t>
  </si>
  <si>
    <t>Zlewozmywak SIGNUS D-200 Magma CRISTADUR® SCHOCK</t>
  </si>
  <si>
    <t>zlew, zlewozmywak, SIGNUS, D-200, Magma, CRISTADUR®</t>
  </si>
  <si>
    <t>Materiał:CRISTADUR®,Montaż:wpuszczany,Możliwość montażu młynka:TAK,Zlewozmywak odwracalny:TAK,Minimalna podbudowa:80cm,Wymiary zewnętrzne mm:1160x500,Wymiary komór dł./szr./gł. mm:430x378x195 / 347x324x170,Kolor: Magma</t>
  </si>
  <si>
    <t>SIGNUS D-200 Magnolia CRISTADUR®</t>
  </si>
  <si>
    <t>&lt;p&gt;SCHOCK zlewozmywak SIGNUS D-200 Magnolia CRISTADUR®&lt;/p&gt;&lt;p&gt;&lt;img src=https://www.schock.com.pl/img/cms/klimaneutral.png alt=klimaneutral produkt width=80% /&gt;&lt;/p&gt;</t>
  </si>
  <si>
    <t>&lt;h2&gt;SCHOCK zlewozmywak SIGNUS D-200 Magnolia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</si>
  <si>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D200, Magnolia, CRISTADUR®</t>
  </si>
  <si>
    <t>Zlewozmywak SIGNUS D-200 Magnolia CRISTADUR® SCHOCK</t>
  </si>
  <si>
    <t>zlew, zlewozmywak, SIGNUS, D-200, Magnolia, CRISTADUR®</t>
  </si>
  <si>
    <t>Materiał:CRISTADUR®,Montaż:wpuszczany,Możliwość montażu młynka:TAK,Zlewozmywak odwracalny:TAK,Minimalna podbudowa:80cm,Wymiary zewnętrzne mm:1160x500,Wymiary komór dł./szr./gł. mm:430x378x195 / 347x324x170,Kolor: Magnolia</t>
  </si>
  <si>
    <t>SIGNUS D-200 Polaris CRISTADUR®</t>
  </si>
  <si>
    <t>&lt;p&gt;SCHOCK zlewozmywak SIGNUS D-200 Polaris CRISTADUR®&lt;/p&gt;&lt;p&gt;&lt;img src=https://www.schock.com.pl/img/cms/klimaneutral.png alt=klimaneutral produkt width=80% /&gt;&lt;/p&gt;</t>
  </si>
  <si>
    <t>&lt;h2&gt;SCHOCK zlewozmywak SIGNUS D-200 Polaris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</si>
  <si>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D200, Polaris, CRISTADUR®</t>
  </si>
  <si>
    <t>Zlewozmywak SIGNUS D-200 Polaris CRISTADUR® SCHOCK</t>
  </si>
  <si>
    <t>zlew, zlewozmywak, SIGNUS, D-200, Polaris, CRISTADUR®</t>
  </si>
  <si>
    <t>Materiał:CRISTADUR®,Montaż:wpuszczany,Możliwość montażu młynka:TAK,Zlewozmywak odwracalny:TAK,Minimalna podbudowa:80cm,Wymiary zewnętrzne mm:1160x500,Wymiary komór dł./szr./gł. mm:430x378x195 / 347x324x170,Kolor: Polaris</t>
  </si>
  <si>
    <t>SIGNUS D-200 Puro CRISTADUR®</t>
  </si>
  <si>
    <t>&lt;p&gt;SCHOCK zlewozmywak SIGNUS D-200 Puro CRISTADUR®&lt;/p&gt;&lt;p&gt;&lt;img src=https://www.schock.com.pl/img/cms/klimaneutral.png alt=klimaneutral produkt width=80% /&gt;&lt;/p&gt;</t>
  </si>
  <si>
    <t>&lt;h2&gt;SCHOCK zlewozmywak SIGNUS D-200 Puro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</si>
  <si>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D200, Puro, CRISTADUR®</t>
  </si>
  <si>
    <t>Zlewozmywak SIGNUS D-200 Puro CRISTADUR® SCHOCK</t>
  </si>
  <si>
    <t>zlew, zlewozmywak, SIGNUS, D-200, Puro, CRISTADUR®</t>
  </si>
  <si>
    <t>Materiał:CRISTADUR®,Montaż:wpuszczany,Możliwość montażu młynka:TAK,Zlewozmywak odwracalny:TAK,Minimalna podbudowa:80cm,Wymiary zewnętrzne mm:1160x500,Wymiary komór dł./szr./gł. mm:430x378x195 / 347x324x170,Kolor: Puro</t>
  </si>
  <si>
    <t>SIGNUS D-200 Stone CRISTADUR®</t>
  </si>
  <si>
    <t>&lt;p&gt;SCHOCK zlewozmywak SIGNUS D-200 Stone CRISTADUR®&lt;/p&gt;&lt;p&gt;&lt;img src=https://www.schock.com.pl/img/cms/klimaneutral.png alt=klimaneutral produkt width=80% /&gt;&lt;/p&gt;</t>
  </si>
  <si>
    <t>&lt;h2&gt;SCHOCK zlewozmywak SIGNUS D-200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</si>
  <si>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D200, Stone, CRISTADUR®</t>
  </si>
  <si>
    <t>Zlewozmywak SIGNUS D-200 Stone CRISTADUR® SCHOCK</t>
  </si>
  <si>
    <t>zlew, zlewozmywak, SIGNUS, D-200, Stone, CRISTADUR®</t>
  </si>
  <si>
    <t>Materiał:CRISTADUR®,Montaż:wpuszczany,Możliwość montażu młynka:TAK,Zlewozmywak odwracalny:TAK,Minimalna podbudowa:80cm,Wymiary zewnętrzne mm:1160x500,Wymiary komór dł./szr./gł. mm:430x378x195 / 347x324x170,Kolor: Stone</t>
  </si>
  <si>
    <t>SIGNUS D-200 Silverstone CRISTADUR®</t>
  </si>
  <si>
    <t>&lt;p&gt;SCHOCK zlewozmywak SIGNUS D-200 Silverstone CRISTADUR®&lt;/p&gt;&lt;p&gt;&lt;img src=https://www.schock.com.pl/img/cms/klimaneutral.png alt=klimaneutral produkt width=80% /&gt;&lt;/p&gt;</t>
  </si>
  <si>
    <t>&lt;h2&gt;SCHOCK zlewozmywak SIGNUS D-200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</si>
  <si>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D200, Silverstone, CRISTADUR®</t>
  </si>
  <si>
    <t>Zlewozmywak SIGNUS D-200 Silverstone CRISTADUR® SCHOCK</t>
  </si>
  <si>
    <t>zlew, zlewozmywak, SIGNUS, D-200, Silverstone, CRISTADUR®</t>
  </si>
  <si>
    <t>Materiał:CRISTADUR®,Montaż:wpuszczany,Możliwość montażu młynka:TAK,Zlewozmywak odwracalny:TAK,Minimalna podbudowa:80cm,Wymiary zewnętrzne mm:1160x500,Wymiary komór dł./szr./gł. mm:430x378x195 / 347x324x170,Kolor: Silverstone</t>
  </si>
  <si>
    <t>SIGNUS C-150 Bronze CRISTADUR®</t>
  </si>
  <si>
    <t>&lt;p&gt;SCHOCK zlewozmywak SIGNUS C-150 Bronze CRISTADUR®&lt;/p&gt;&lt;p&gt;&lt;img src=https://www.schock.com.pl/img/cms/klimaneutral.png alt=klimaneutral produkt width=80% /&gt;&lt;/p&gt;</t>
  </si>
  <si>
    <t>&lt;h2&gt;SCHOCK zlewozmywak SIGNUS C-150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</si>
  <si>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C150, Bronze, CRISTADUR®</t>
  </si>
  <si>
    <t>Zlewozmywak SIGNUS C-150 Bronze CRISTADUR® SCHOCK</t>
  </si>
  <si>
    <t>zlew, zlewozmywak, SIGNUS, C-150, Bronze, CRISTADUR®</t>
  </si>
  <si>
    <t>Materiał:CRISTADUR®,Montaż:wpuszczany,Możliwość montażu młynka:TAK,Zlewozmywak odwracalny:NIE,Minimalna podbudowa:szafka narożna 90cm,Wymiary zewnętrzne mm:1002x500,Wymiary komór dł./szr./gł. mm:439x349x205 / 259x230x172,Kolor: Bronze</t>
  </si>
  <si>
    <t>SIGNUS C-150 Carbonium CRISTADUR®</t>
  </si>
  <si>
    <t>&lt;p&gt;SCHOCK zlewozmywak SIGNUS C-150 Carbonium CRISTADUR®&lt;/p&gt;&lt;p&gt;&lt;img src=https://www.schock.com.pl/img/cms/klimaneutral.png alt=klimaneutral produkt width=80% /&gt;&lt;/p&gt;</t>
  </si>
  <si>
    <t>&lt;h2&gt;SCHOCK zlewozmywak SIGNUS C-150 Carbonium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</si>
  <si>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C150, Carbonium, CRISTADUR®</t>
  </si>
  <si>
    <t>Zlewozmywak SIGNUS C-150 Carbonium CRISTADUR® SCHOCK</t>
  </si>
  <si>
    <t>zlew, zlewozmywak, SIGNUS, C-150, Carbonium, CRISTADUR®</t>
  </si>
  <si>
    <t>Materiał:CRISTADUR®,Montaż:wpuszczany,Możliwość montażu młynka:TAK,Zlewozmywak odwracalny:NIE,Minimalna podbudowa:szafka narożna 90cm,Wymiary zewnętrzne mm:1002x500,Wymiary komór dł./szr./gł. mm:439x349x205 / 259x230x172,Kolor: Carbonium</t>
  </si>
  <si>
    <t>SIGNUS C-150 Magma CRISTADUR®</t>
  </si>
  <si>
    <t>&lt;p&gt;SCHOCK zlewozmywak SIGNUS C-150 Magma CRISTADUR®&lt;/p&gt;&lt;p&gt;&lt;img src=https://www.schock.com.pl/img/cms/klimaneutral.png alt=klimaneutral produkt width=80% /&gt;&lt;/p&gt;</t>
  </si>
  <si>
    <t>&lt;h2&gt;SCHOCK zlewozmywak SIGNUS C-150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</si>
  <si>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C150, Magma, CRISTADUR®</t>
  </si>
  <si>
    <t>Zlewozmywak SIGNUS C-150 Magma CRISTADUR® SCHOCK</t>
  </si>
  <si>
    <t>zlew, zlewozmywak, SIGNUS, C-150, Magma, CRISTADUR®</t>
  </si>
  <si>
    <t>Materiał:CRISTADUR®,Montaż:wpuszczany,Możliwość montażu młynka:TAK,Zlewozmywak odwracalny:NIE,Minimalna podbudowa:szafka narożna 90cm,Wymiary zewnętrzne mm:1002x500,Wymiary komór dł./szr./gł. mm:439x349x205 / 259x230x172,Kolor: Magma</t>
  </si>
  <si>
    <t>SIGNUS C-150 Magnolia CRISTADUR®</t>
  </si>
  <si>
    <t>&lt;p&gt;SCHOCK zlewozmywak SIGNUS C-150 Magnolia CRISTADUR®&lt;/p&gt;&lt;p&gt;&lt;img src=https://www.schock.com.pl/img/cms/klimaneutral.png alt=klimaneutral produkt width=80% /&gt;&lt;/p&gt;</t>
  </si>
  <si>
    <t>&lt;h2&gt;SCHOCK zlewozmywak SIGNUS C-150 Magnolia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</si>
  <si>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C150, Magnolia, CRISTADUR®</t>
  </si>
  <si>
    <t>Zlewozmywak SIGNUS C-150 Magnolia CRISTADUR® SCHOCK</t>
  </si>
  <si>
    <t>zlew, zlewozmywak, SIGNUS, C-150, Magnolia, CRISTADUR®</t>
  </si>
  <si>
    <t>Materiał:CRISTADUR®,Montaż:wpuszczany,Możliwość montażu młynka:TAK,Zlewozmywak odwracalny:NIE,Minimalna podbudowa:szafka narożna 90cm,Wymiary zewnętrzne mm:1002x500,Wymiary komór dł./szr./gł. mm:439x349x205 / 259x230x172,Kolor: Magnolia</t>
  </si>
  <si>
    <t>SIGNUS C-150 Polaris CRISTADUR®</t>
  </si>
  <si>
    <t>&lt;p&gt;SCHOCK zlewozmywak SIGNUS C-150 Polaris CRISTADUR®&lt;/p&gt;&lt;p&gt;&lt;img src=https://www.schock.com.pl/img/cms/klimaneutral.png alt=klimaneutral produkt width=80% /&gt;&lt;/p&gt;</t>
  </si>
  <si>
    <t>&lt;h2&gt;SCHOCK zlewozmywak SIGNUS C-150 Polaris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</si>
  <si>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C150, Polaris, CRISTADUR®</t>
  </si>
  <si>
    <t>Zlewozmywak SIGNUS C-150 Polaris CRISTADUR® SCHOCK</t>
  </si>
  <si>
    <t>zlew, zlewozmywak, SIGNUS, C-150, Polaris, CRISTADUR®</t>
  </si>
  <si>
    <t>Materiał:CRISTADUR®,Montaż:wpuszczany,Możliwość montażu młynka:TAK,Zlewozmywak odwracalny:NIE,Minimalna podbudowa:szafka narożna 90cm,Wymiary zewnętrzne mm:1002x500,Wymiary komór dł./szr./gł. mm:439x349x205 / 259x230x172,Kolor: Polaris</t>
  </si>
  <si>
    <t>SIGNUS C-150 Puro CRISTADUR®</t>
  </si>
  <si>
    <t>&lt;p&gt;SCHOCK zlewozmywak SIGNUS C-150 Puro CRISTADUR®&lt;/p&gt;&lt;p&gt;&lt;img src=https://www.schock.com.pl/img/cms/klimaneutral.png alt=klimaneutral produkt width=80% /&gt;&lt;/p&gt;</t>
  </si>
  <si>
    <t>&lt;h2&gt;SCHOCK zlewozmywak SIGNUS C-150 Puro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</si>
  <si>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C150, Puro, CRISTADUR®</t>
  </si>
  <si>
    <t>Zlewozmywak SIGNUS C-150 Puro CRISTADUR® SCHOCK</t>
  </si>
  <si>
    <t>zlew, zlewozmywak, SIGNUS, C-150, Puro, CRISTADUR®</t>
  </si>
  <si>
    <t>Materiał:CRISTADUR®,Montaż:wpuszczany,Możliwość montażu młynka:TAK,Zlewozmywak odwracalny:NIE,Minimalna podbudowa:szafka narożna 90cm,Wymiary zewnętrzne mm:1002x500,Wymiary komór dł./szr./gł. mm:439x349x205 / 259x230x172,Kolor: Puro</t>
  </si>
  <si>
    <t>SIGNUS C-150 Stone CRISTADUR®</t>
  </si>
  <si>
    <t>&lt;p&gt;SCHOCK zlewozmywak SIGNUS C-150 Stone CRISTADUR®&lt;/p&gt;&lt;p&gt;&lt;img src=https://www.schock.com.pl/img/cms/klimaneutral.png alt=klimaneutral produkt width=80% /&gt;&lt;/p&gt;</t>
  </si>
  <si>
    <t>&lt;h2&gt;SCHOCK zlewozmywak SIGNUS C-150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</si>
  <si>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C150, Stone, CRISTADUR®</t>
  </si>
  <si>
    <t>Zlewozmywak SIGNUS C-150 Stone CRISTADUR® SCHOCK</t>
  </si>
  <si>
    <t>zlew, zlewozmywak, SIGNUS, C-150, Stone, CRISTADUR®</t>
  </si>
  <si>
    <t>Materiał:CRISTADUR®,Montaż:wpuszczany,Możliwość montażu młynka:TAK,Zlewozmywak odwracalny:NIE,Minimalna podbudowa:szafka narożna 90cm,Wymiary zewnętrzne mm:1002x500,Wymiary komór dł./szr./gł. mm:439x349x205 / 259x230x172,Kolor: Stone</t>
  </si>
  <si>
    <t>SIGNUS C-150 Silverstone CRISTADUR®</t>
  </si>
  <si>
    <t>&lt;p&gt;SCHOCK zlewozmywak SIGNUS C-150 Silverstone CRISTADUR®&lt;/p&gt;&lt;p&gt;&lt;img src=https://www.schock.com.pl/img/cms/klimaneutral.png alt=klimaneutral produkt width=80% /&gt;&lt;/p&gt;</t>
  </si>
  <si>
    <t>&lt;h2&gt;SCHOCK zlewozmywak SIGNUS C-150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</si>
  <si>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C150, Silverstone, CRISTADUR®</t>
  </si>
  <si>
    <t>Zlewozmywak SIGNUS C-150 Silverstone CRISTADUR® SCHOCK</t>
  </si>
  <si>
    <t>zlew, zlewozmywak, SIGNUS, C-150, Silverstone, CRISTADUR®</t>
  </si>
  <si>
    <t>Materiał:CRISTADUR®,Montaż:wpuszczany,Możliwość montażu młynka:TAK,Zlewozmywak odwracalny:NIE,Minimalna podbudowa:szafka narożna 90cm,Wymiary zewnętrzne mm:1002x500,Wymiary komór dł./szr./gł. mm:439x349x205 / 259x230x172,Kolor: Silverstone</t>
  </si>
  <si>
    <t>SIGNUS C-150 FB - na równi z blatem - Bronze CRISTADUR® - LINIA STUDIO</t>
  </si>
  <si>
    <t>&lt;p&gt;SCHOCK zlewozmywak SIGNUS C-150 FB - na równi z blatem - Bronze CRISTADUR®&lt;/p&gt;&lt;p&gt;&lt;img src=https://www.schock.com.pl/img/cms/klimaneutral.png alt=klimaneutral produkt width=80% /&gt;&lt;/p&gt;</t>
  </si>
  <si>
    <t>&lt;h2&gt;SCHOCK zlewozmywak SIGNUS C-150 FB - na równi z blatem -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</si>
  <si>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C150FB, Bronze, CRISTADUR®, linia studio</t>
  </si>
  <si>
    <t>SCHOCK zlewozmywak SIGNUS C-150 FB - na równi z blatem - Bronze CRISTADUR® - LINIA STUDIO</t>
  </si>
  <si>
    <t>Materiał:CRISTADUR®,Montaż:na równi z blatem,Możliwość montażu młynka:TAK,Zlewozmywak odwracalny:NIE,Minimalna podbudowa:szafka narożna 90cm,Wymiary zewnętrzne mm:977x487,Wymiary komór dł./szr./gł. mm:481x341x205 / 221x220x172,Kolor: Bronze</t>
  </si>
  <si>
    <t>SIGNUS C-150 FB - na równi z blatem - Magma CRISTADUR® - LINIA STUDIO</t>
  </si>
  <si>
    <t>&lt;p&gt;SCHOCK zlewozmywak SIGNUS C-150 FB - na równi z blatem - Magma CRISTADUR®&lt;/p&gt;&lt;p&gt;&lt;img src=https://www.schock.com.pl/img/cms/klimaneutral.png alt=klimaneutral produkt width=80% /&gt;&lt;/p&gt;</t>
  </si>
  <si>
    <t>&lt;h2&gt;SCHOCK zlewozmywak SIGNUS C-150 FB - na równi z blatem -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</si>
  <si>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C150FB, Magma, CRISTADUR®, linia studio</t>
  </si>
  <si>
    <t>SCHOCK zlewozmywak SIGNUS C-150 FB - na równi z blatem - Magma CRISTADUR® - LINIA STUDIO</t>
  </si>
  <si>
    <t>Materiał:CRISTADUR®,Montaż:na równi z blatem,Możliwość montażu młynka:TAK,Zlewozmywak odwracalny:NIE,Minimalna podbudowa:szafka narożna 90cm,Wymiary zewnętrzne mm:977x487,Wymiary komór dł./szr./gł. mm:481x341x205 / 221x220x172,Kolor: Magma</t>
  </si>
  <si>
    <t>SIGNUS C-150 FB - na równi z blatem - Stone CRISTADUR® - LINIA STUDIO</t>
  </si>
  <si>
    <t>&lt;p&gt;SCHOCK zlewozmywak SIGNUS C-150 FB - na równi z blatem - Stone CRISTADUR®&lt;/p&gt;&lt;p&gt;&lt;img src=https://www.schock.com.pl/img/cms/klimaneutral.png alt=klimaneutral produkt width=80% /&gt;&lt;/p&gt;</t>
  </si>
  <si>
    <t>&lt;h2&gt;SCHOCK zlewozmywak SIGNUS C-150 FB - na równi z blatem -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</si>
  <si>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C150FB, Stone, CRISTADUR®, linia studio</t>
  </si>
  <si>
    <t>SCHOCK zlewozmywak SIGNUS C-150 FB - na równi z blatem - Stone CRISTADUR® - LINIA STUDIO</t>
  </si>
  <si>
    <t>Materiał:CRISTADUR®,Montaż:na równi z blatem,Możliwość montażu młynka:TAK,Zlewozmywak odwracalny:NIE,Minimalna podbudowa:szafka narożna 90cm,Wymiary zewnętrzne mm:977x487,Wymiary komór dł./szr./gł. mm:481x341x205 / 221x220x172,Kolor: Stone</t>
  </si>
  <si>
    <t>SIGNUS C-150 FB - na równi z blatem - Silverstone CRISTADUR® - LINIA STUDIO</t>
  </si>
  <si>
    <t>&lt;p&gt;SCHOCK zlewozmywak SIGNUS C-150 FB - na równi z blatem - Silverstone CRISTADUR®&lt;/p&gt;&lt;p&gt;&lt;img src=https://www.schock.com.pl/img/cms/klimaneutral.png alt=klimaneutral produkt width=80% /&gt;&lt;/p&gt;</t>
  </si>
  <si>
    <t>&lt;h2&gt;SCHOCK zlewozmywak SIGNUS C-150 FB - na równi z blatem -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</si>
  <si>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SIGNUS, C150FB, Silverstone, CRISTADUR®, linia studio</t>
  </si>
  <si>
    <t>SCHOCK zlewozmywak SIGNUS C-150 FB - na równi z blatem - Silverstone CRISTADUR® - LINIA STUDIO</t>
  </si>
  <si>
    <t>Materiał:CRISTADUR®,Montaż:na równi z blatem,Możliwość montażu młynka:TAK,Zlewozmywak odwracalny:NIE,Minimalna podbudowa:szafka narożna 90cm,Wymiary zewnętrzne mm:977x487,Wymiary komór dł./szr./gł. mm:481x341x205 / 221x220x172,Kolor: Silverstone</t>
  </si>
  <si>
    <t>WATERFALL D-100 Bronze CRISTADUR®</t>
  </si>
  <si>
    <t>&lt;p&gt;SCHOCK zlewozmywak WATERFALL D-100 Bronze CRISTADUR®&lt;/p&gt;&lt;p&gt;&lt;img src=https://www.schock.com.pl/img/cms/klimaneutral.png alt=klimaneutral produkt width=80% /&gt;&lt;/p&gt;</t>
  </si>
  <si>
    <t>&lt;h2&gt;SCHOCK zlewozmywak WATERFALL D-100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</si>
  <si>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D100, Bronze, CRISTADUR®</t>
  </si>
  <si>
    <t>Zlewozmywak WATERFALL D-100 Bronze CRISTADUR® SCHOCK</t>
  </si>
  <si>
    <t>zlew, zlewozmywak, WATERFALL, D-100, Bronze, CRISTADUR®</t>
  </si>
  <si>
    <t>Materiał:CRISTADUR®,Montaż:wpuszczany,Możliwość montażu młynka:TAK,Zlewozmywak odwracalny:TAK,Minimalna podbudowa:50cm,Wymiary zewnętrzne mm:860x500,Wymiary komór dł./szr./gł. mm:354x435x184,Kolor: Bronze</t>
  </si>
  <si>
    <t>WATERFALL D-100 Carbonium CRISTADUR®</t>
  </si>
  <si>
    <t>&lt;p&gt;SCHOCK zlewozmywak WATERFALL D-100 Carbonium CRISTADUR®&lt;/p&gt;&lt;p&gt;&lt;img src=https://www.schock.com.pl/img/cms/klimaneutral.png alt=klimaneutral produkt width=80% /&gt;&lt;/p&gt;</t>
  </si>
  <si>
    <t>&lt;h2&gt;SCHOCK zlewozmywak WATERFALL D-100 Carbonium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</si>
  <si>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D100, Carbonium, CRISTADUR®</t>
  </si>
  <si>
    <t>Zlewozmywak WATERFALL D-100 Carbonium CRISTADUR® SCHOCK</t>
  </si>
  <si>
    <t>zlew, zlewozmywak, WATERFALL, D-100, Carbonium, CRISTADUR®</t>
  </si>
  <si>
    <t>Materiał:CRISTADUR®,Montaż:wpuszczany,Możliwość montażu młynka:TAK,Zlewozmywak odwracalny:TAK,Minimalna podbudowa:50cm,Wymiary zewnętrzne mm:860x500,Wymiary komór dł./szr./gł. mm:354x435x184,Kolor: Carbonium</t>
  </si>
  <si>
    <t>WATERFALL D-100 Magma CRISTADUR®</t>
  </si>
  <si>
    <t>&lt;p&gt;SCHOCK zlewozmywak WATERFALL D-100 Magma CRISTADUR®&lt;/p&gt;&lt;p&gt;&lt;img src=https://www.schock.com.pl/img/cms/klimaneutral.png alt=klimaneutral produkt width=80% /&gt;&lt;/p&gt;</t>
  </si>
  <si>
    <t>&lt;h2&gt;SCHOCK zlewozmywak WATERFALL D-100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</si>
  <si>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D100, Magma, CRISTADUR®</t>
  </si>
  <si>
    <t>Zlewozmywak WATERFALL D-100 Magma CRISTADUR® SCHOCK</t>
  </si>
  <si>
    <t>zlew, zlewozmywak, WATERFALL, D-100, Magma, CRISTADUR®</t>
  </si>
  <si>
    <t>Materiał:CRISTADUR®,Montaż:wpuszczany,Możliwość montażu młynka:TAK,Zlewozmywak odwracalny:TAK,Minimalna podbudowa:50cm,Wymiary zewnętrzne mm:860x500,Wymiary komór dł./szr./gł. mm:354x435x184,Kolor: Magma</t>
  </si>
  <si>
    <t>WATERFALL D-100 Magnolia CRISTADUR®</t>
  </si>
  <si>
    <t>&lt;p&gt;SCHOCK zlewozmywak WATERFALL D-100 Magnolia CRISTADUR®&lt;/p&gt;&lt;p&gt;&lt;img src=https://www.schock.com.pl/img/cms/klimaneutral.png alt=klimaneutral produkt width=80% /&gt;&lt;/p&gt;</t>
  </si>
  <si>
    <t>&lt;h2&gt;SCHOCK zlewozmywak WATERFALL D-100 Magnolia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</si>
  <si>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D100, Magnolia, CRISTADUR®</t>
  </si>
  <si>
    <t>Zlewozmywak WATERFALL D-100 Magnolia CRISTADUR® SCHOCK</t>
  </si>
  <si>
    <t>zlew, zlewozmywak, WATERFALL, D-100, Magnolia, CRISTADUR®</t>
  </si>
  <si>
    <t>Materiał:CRISTADUR®,Montaż:wpuszczany,Możliwość montażu młynka:TAK,Zlewozmywak odwracalny:TAK,Minimalna podbudowa:50cm,Wymiary zewnętrzne mm:860x500,Wymiary komór dł./szr./gł. mm:354x435x184,Kolor: Magnolia</t>
  </si>
  <si>
    <t>WATERFALL D-100 Polaris CRISTADUR®</t>
  </si>
  <si>
    <t>&lt;p&gt;SCHOCK zlewozmywak WATERFALL D-100 Polaris CRISTADUR®&lt;/p&gt;&lt;p&gt;&lt;img src=https://www.schock.com.pl/img/cms/klimaneutral.png alt=klimaneutral produkt width=80% /&gt;&lt;/p&gt;</t>
  </si>
  <si>
    <t>&lt;h2&gt;SCHOCK zlewozmywak WATERFALL D-100 Polaris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</si>
  <si>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D100, Polaris, CRISTADUR®</t>
  </si>
  <si>
    <t>Zlewozmywak WATERFALL D-100 Polaris CRISTADUR® SCHOCK</t>
  </si>
  <si>
    <t>zlew, zlewozmywak, WATERFALL, D-100, Polaris, CRISTADUR®</t>
  </si>
  <si>
    <t>Materiał:CRISTADUR®,Montaż:wpuszczany,Możliwość montażu młynka:TAK,Zlewozmywak odwracalny:TAK,Minimalna podbudowa:50cm,Wymiary zewnętrzne mm:860x500,Wymiary komór dł./szr./gł. mm:354x435x184,Kolor: Polaris</t>
  </si>
  <si>
    <t>WATERFALL D-100 Puro CRISTADUR®</t>
  </si>
  <si>
    <t>&lt;p&gt;SCHOCK zlewozmywak WATERFALL D-100 Puro CRISTADUR®&lt;/p&gt;&lt;p&gt;&lt;img src=https://www.schock.com.pl/img/cms/klimaneutral.png alt=klimaneutral produkt width=80% /&gt;&lt;/p&gt;</t>
  </si>
  <si>
    <t>&lt;h2&gt;SCHOCK zlewozmywak WATERFALL D-100 Puro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</si>
  <si>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D100, Puro, CRISTADUR®</t>
  </si>
  <si>
    <t>Zlewozmywak WATERFALL D-100 Puro CRISTADUR® SCHOCK</t>
  </si>
  <si>
    <t>zlew, zlewozmywak, WATERFALL, D-100, Puro, CRISTADUR®</t>
  </si>
  <si>
    <t>Materiał:CRISTADUR®,Montaż:wpuszczany,Możliwość montażu młynka:TAK,Zlewozmywak odwracalny:TAK,Minimalna podbudowa:50cm,Wymiary zewnętrzne mm:860x500,Wymiary komór dł./szr./gł. mm:354x435x184,Kolor: Puro</t>
  </si>
  <si>
    <t>WATERFALL D-100 Stone CRISTADUR®</t>
  </si>
  <si>
    <t>&lt;p&gt;SCHOCK zlewozmywak WATERFALL D-100 Stone CRISTADUR®&lt;/p&gt;&lt;p&gt;&lt;img src=https://www.schock.com.pl/img/cms/klimaneutral.png alt=klimaneutral produkt width=80% /&gt;&lt;/p&gt;</t>
  </si>
  <si>
    <t>&lt;h2&gt;SCHOCK zlewozmywak WATERFALL D-100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</si>
  <si>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D100, Stone, CRISTADUR®</t>
  </si>
  <si>
    <t>Zlewozmywak WATERFALL D-100 Stone CRISTADUR® SCHOCK</t>
  </si>
  <si>
    <t>zlew, zlewozmywak, WATERFALL, D-100, Stone, CRISTADUR®</t>
  </si>
  <si>
    <t>Materiał:CRISTADUR®,Montaż:wpuszczany,Możliwość montażu młynka:TAK,Zlewozmywak odwracalny:TAK,Minimalna podbudowa:50cm,Wymiary zewnętrzne mm:860x500,Wymiary komór dł./szr./gł. mm:354x435x184,Kolor: Stone</t>
  </si>
  <si>
    <t>WATERFALL D-100 Rouge CRISTADUR®</t>
  </si>
  <si>
    <t>&lt;p&gt;SCHOCK zlewozmywak WATERFALL D-100 Rouge CRISTADUR®&lt;/p&gt;&lt;p&gt;&lt;img src=https://www.schock.com.pl/img/cms/klimaneutral.png alt=klimaneutral produkt width=80% /&gt;&lt;/p&gt;</t>
  </si>
  <si>
    <t>&lt;h2&gt;SCHOCK zlewozmywak WATERFALL D-100 Rouge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</si>
  <si>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D100, Rouge, CRISTADUR®</t>
  </si>
  <si>
    <t>Zlewozmywak WATERFALL D-100 Rouge CRISTADUR® SCHOCK</t>
  </si>
  <si>
    <t>zlew, zlewozmywak, WATERFALL, D-100, Rouge, CRISTADUR®</t>
  </si>
  <si>
    <t>Materiał:CRISTADUR®,Montaż:wpuszczany,Możliwość montażu młynka:TAK,Zlewozmywak odwracalny:TAK,Minimalna podbudowa:50cm,Wymiary zewnętrzne mm:860x500,Wymiary komór dł./szr./gł. mm:354x435x184,Kolor: Rouge</t>
  </si>
  <si>
    <t>WATERFALL D-100 Silverstone CRISTADUR®</t>
  </si>
  <si>
    <t>&lt;p&gt;SCHOCK zlewozmywak WATERFALL D-100 Silverstone CRISTADUR®&lt;/p&gt;&lt;p&gt;&lt;img src=https://www.schock.com.pl/img/cms/klimaneutral.png alt=klimaneutral produkt width=80% /&gt;&lt;/p&gt;</t>
  </si>
  <si>
    <t>&lt;h2&gt;SCHOCK zlewozmywak WATERFALL D-100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</si>
  <si>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D100, Silverstone, CRISTADUR®</t>
  </si>
  <si>
    <t>Zlewozmywak WATERFALL D-100 Silverstone CRISTADUR® SCHOCK</t>
  </si>
  <si>
    <t>zlew, zlewozmywak, WATERFALL, D-100, Silverstone, CRISTADUR®</t>
  </si>
  <si>
    <t>Materiał:CRISTADUR®,Montaż:wpuszczany,Możliwość montażu młynka:TAK,Zlewozmywak odwracalny:TAK,Minimalna podbudowa:50cm,Wymiary zewnętrzne mm:860x500,Wymiary komór dł./szr./gł. mm:354x435x184,Kolor: Silverstone</t>
  </si>
  <si>
    <t>WATERFALL D-100 FB - na równi z blatem - Bronze CRISTADUR® - LINIA STUDIO</t>
  </si>
  <si>
    <t>&lt;p&gt;SCHOCK zlewozmywak WATERFALL D-100 FB - na równi z blatem - Bronze CRISTADUR®&lt;/p&gt;&lt;p&gt;&lt;img src=https://www.schock.com.pl/img/cms/klimaneutral.png alt=klimaneutral produkt width=80% /&gt;&lt;/p&gt;</t>
  </si>
  <si>
    <t>&lt;h2&gt;SCHOCK zlewozmywak WATERFALL D-100 FB - na równi z blatem -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</si>
  <si>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D100FB, Bronze, CRISTADUR®, linia studio</t>
  </si>
  <si>
    <t>SCHOCK zlewozmywak WATERFALL D-100 FB - na równi z blatem - Bronze CRISTADUR® - LINIA STUDIO</t>
  </si>
  <si>
    <t>Materiał:CRISTADUR®,Montaż:na równi z blatem,Możliwość montażu młynka:TAK,Zlewozmywak odwracalny:TAK,Minimalna podbudowa:50cm,Wymiary zewnętrzne mm:853x493,Wymiary komór dł./szr./gł. mm:354x435x184,Kolor: Bronze</t>
  </si>
  <si>
    <t>WATERFALL D-100 FB - na równi z blatem - Magma CRISTADUR® - LINIA STUDIO</t>
  </si>
  <si>
    <t>&lt;p&gt;SCHOCK zlewozmywak WATERFALL D-100 FB - na równi z blatem - Magma CRISTADUR®&lt;/p&gt;&lt;p&gt;&lt;img src=https://www.schock.com.pl/img/cms/klimaneutral.png alt=klimaneutral produkt width=80% /&gt;&lt;/p&gt;</t>
  </si>
  <si>
    <t>&lt;h2&gt;SCHOCK zlewozmywak WATERFALL D-100 FB - na równi z blatem -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</si>
  <si>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D100FB, Magma, CRISTADUR®, linia studio</t>
  </si>
  <si>
    <t>SCHOCK zlewozmywak WATERFALL D-100 FB - na równi z blatem - Magma CRISTADUR® - LINIA STUDIO</t>
  </si>
  <si>
    <t>Materiał:CRISTADUR®,Montaż:na równi z blatem,Możliwość montażu młynka:TAK,Zlewozmywak odwracalny:TAK,Minimalna podbudowa:50cm,Wymiary zewnętrzne mm:853x493,Wymiary komór dł./szr./gł. mm:354x435x184,Kolor: Magma</t>
  </si>
  <si>
    <t>WATERFALL D-100 FB - na równi z blatem - Stone CRISTADUR® - LINIA STUDIO</t>
  </si>
  <si>
    <t>&lt;p&gt;SCHOCK zlewozmywak WATERFALL D-100 FB - na równi z blatem - Stone CRISTADUR®&lt;/p&gt;&lt;p&gt;&lt;img src=https://www.schock.com.pl/img/cms/klimaneutral.png alt=klimaneutral produkt width=80% /&gt;&lt;/p&gt;</t>
  </si>
  <si>
    <t>&lt;h2&gt;SCHOCK zlewozmywak WATERFALL D-100 FB - na równi z blatem -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</si>
  <si>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D100FB, Stone, CRISTADUR®, linia studio</t>
  </si>
  <si>
    <t>SCHOCK zlewozmywak WATERFALL D-100 FB - na równi z blatem - Stone CRISTADUR® - LINIA STUDIO</t>
  </si>
  <si>
    <t>Materiał:CRISTADUR®,Montaż:na równi z blatem,Możliwość montażu młynka:TAK,Zlewozmywak odwracalny:TAK,Minimalna podbudowa:50cm,Wymiary zewnętrzne mm:853x493,Wymiary komór dł./szr./gł. mm:354x435x184,Kolor: Stone</t>
  </si>
  <si>
    <t>WATERFALL D-100 FB - na równi z blatem - Silverstone CRISTADUR® - LINIA STUDIO</t>
  </si>
  <si>
    <t>&lt;p&gt;SCHOCK zlewozmywak WATERFALL D-100 FB - na równi z blatem - Silverstone CRISTADUR®&lt;/p&gt;&lt;p&gt;&lt;img src=https://www.schock.com.pl/img/cms/klimaneutral.png alt=klimaneutral produkt width=80% /&gt;&lt;/p&gt;</t>
  </si>
  <si>
    <t>&lt;h2&gt;SCHOCK zlewozmywak WATERFALL D-100 FB - na równi z blatem -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</si>
  <si>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D100FB, Silverstone, CRISTADUR®, linia studio</t>
  </si>
  <si>
    <t>SCHOCK zlewozmywak WATERFALL D-100 FB - na równi z blatem - Silverstone CRISTADUR® - LINIA STUDIO</t>
  </si>
  <si>
    <t>Materiał:CRISTADUR®,Montaż:na równi z blatem,Możliwość montażu młynka:TAK,Zlewozmywak odwracalny:TAK,Minimalna podbudowa:50cm,Wymiary zewnętrzne mm:853x493,Wymiary komór dł./szr./gł. mm:354x435x184,Kolor: Silverstone</t>
  </si>
  <si>
    <t>WATERFALL D-150 Bronze CRISTADUR®</t>
  </si>
  <si>
    <t>&lt;p&gt;SCHOCK zlewozmywak WATERFALL D-150 Bronze CRISTADUR®&lt;/p&gt;&lt;p&gt;&lt;img src=https://www.schock.com.pl/img/cms/klimaneutral.png alt=klimaneutral produkt width=80% /&gt;&lt;/p&gt;</t>
  </si>
  <si>
    <t>&lt;h2&gt;SCHOCK zlewozmywak WATERFALL D-150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</si>
  <si>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D150, Bronze, CRISTADUR®</t>
  </si>
  <si>
    <t>Zlewozmywak WATERFALL D-150 Bronze CRISTADUR® SCHOCK</t>
  </si>
  <si>
    <t>zlew, zlewozmywak, WATERFALL, D-150, Bronze, CRISTADUR®</t>
  </si>
  <si>
    <t>Materiał:CRISTADUR®,Montaż:wpuszczany,Możliwość montażu młynka:TAK,Zlewozmywak odwracalny:TAK,Minimalna podbudowa:60cm,Wymiary zewnętrzne mm:1000x500,Wymiary komór dł./szr./gł. mm:435x332x184 / 173x168x138,Kolor: Bronze</t>
  </si>
  <si>
    <t>WATERFALL D-150 Carbonium CRISTADUR®</t>
  </si>
  <si>
    <t>&lt;p&gt;SCHOCK zlewozmywak WATERFALL D-150 Carbonium CRISTADUR®&lt;/p&gt;&lt;p&gt;&lt;img src=https://www.schock.com.pl/img/cms/klimaneutral.png alt=klimaneutral produkt width=80% /&gt;&lt;/p&gt;</t>
  </si>
  <si>
    <t>&lt;h2&gt;SCHOCK zlewozmywak WATERFALL D-150 Carbonium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</si>
  <si>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D150, Carbonium, CRISTADUR®</t>
  </si>
  <si>
    <t>Zlewozmywak WATERFALL D-150 Carbonium CRISTADUR® SCHOCK</t>
  </si>
  <si>
    <t>zlew, zlewozmywak, WATERFALL, D-150, Carbonium, CRISTADUR®</t>
  </si>
  <si>
    <t>Materiał:CRISTADUR®,Montaż:wpuszczany,Możliwość montażu młynka:TAK,Zlewozmywak odwracalny:TAK,Minimalna podbudowa:60cm,Wymiary zewnętrzne mm:1000x500,Wymiary komór dł./szr./gł. mm:435x332x184 / 173x168x138,Kolor: Carbonium</t>
  </si>
  <si>
    <t>WATERFALL D-150 Magma CRISTADUR®</t>
  </si>
  <si>
    <t>&lt;p&gt;SCHOCK zlewozmywak WATERFALL D-150 Magma CRISTADUR®&lt;/p&gt;&lt;p&gt;&lt;img src=https://www.schock.com.pl/img/cms/klimaneutral.png alt=klimaneutral produkt width=80% /&gt;&lt;/p&gt;</t>
  </si>
  <si>
    <t>&lt;h2&gt;SCHOCK zlewozmywak WATERFALL D-150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</si>
  <si>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D150, Magma, CRISTADUR®</t>
  </si>
  <si>
    <t>Zlewozmywak WATERFALL D-150 Magma CRISTADUR® SCHOCK</t>
  </si>
  <si>
    <t>zlew, zlewozmywak, WATERFALL, D-150, Magma, CRISTADUR®</t>
  </si>
  <si>
    <t>Materiał:CRISTADUR®,Montaż:wpuszczany,Możliwość montażu młynka:TAK,Zlewozmywak odwracalny:TAK,Minimalna podbudowa:60cm,Wymiary zewnętrzne mm:1000x500,Wymiary komór dł./szr./gł. mm:435x332x184 / 173x168x138,Kolor: Magma</t>
  </si>
  <si>
    <t>WATERFALL D-150 Magnolia CRISTADUR®</t>
  </si>
  <si>
    <t>&lt;p&gt;SCHOCK zlewozmywak WATERFALL D-150 Magnolia CRISTADUR®&lt;/p&gt;&lt;p&gt;&lt;img src=https://www.schock.com.pl/img/cms/klimaneutral.png alt=klimaneutral produkt width=80% /&gt;&lt;/p&gt;</t>
  </si>
  <si>
    <t>&lt;h2&gt;SCHOCK zlewozmywak WATERFALL D-150 Magnolia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</si>
  <si>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D150, Magnolia, CRISTADUR®</t>
  </si>
  <si>
    <t>Zlewozmywak WATERFALL D-150 Magnolia CRISTADUR® SCHOCK</t>
  </si>
  <si>
    <t>zlew, zlewozmywak, WATERFALL, D-150, Magnolia, CRISTADUR®</t>
  </si>
  <si>
    <t>Materiał:CRISTADUR®,Montaż:wpuszczany,Możliwość montażu młynka:TAK,Zlewozmywak odwracalny:TAK,Minimalna podbudowa:60cm,Wymiary zewnętrzne mm:1000x500,Wymiary komór dł./szr./gł. mm:435x332x184 / 173x168x138,Kolor: Magnolia</t>
  </si>
  <si>
    <t>WATERFALL D-150 Polaris CRISTADUR®</t>
  </si>
  <si>
    <t>&lt;p&gt;SCHOCK zlewozmywak WATERFALL D-150 Polaris CRISTADUR®&lt;/p&gt;&lt;p&gt;&lt;img src=https://www.schock.com.pl/img/cms/klimaneutral.png alt=klimaneutral produkt width=80% /&gt;&lt;/p&gt;</t>
  </si>
  <si>
    <t>&lt;h2&gt;SCHOCK zlewozmywak WATERFALL D-150 Polaris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</si>
  <si>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D150, Polaris, CRISTADUR®</t>
  </si>
  <si>
    <t>Zlewozmywak WATERFALL D-150 Polaris CRISTADUR® SCHOCK</t>
  </si>
  <si>
    <t>zlew, zlewozmywak, WATERFALL, D-150, Polaris, CRISTADUR®</t>
  </si>
  <si>
    <t>Materiał:CRISTADUR®,Montaż:wpuszczany,Możliwość montażu młynka:TAK,Zlewozmywak odwracalny:TAK,Minimalna podbudowa:60cm,Wymiary zewnętrzne mm:1000x500,Wymiary komór dł./szr./gł. mm:435x332x184 / 173x168x138,Kolor: Polaris</t>
  </si>
  <si>
    <t>WATERFALL D-150 Puro CRISTADUR®</t>
  </si>
  <si>
    <t>&lt;p&gt;SCHOCK zlewozmywak WATERFALL D-150 Puro CRISTADUR®&lt;/p&gt;&lt;p&gt;&lt;img src=https://www.schock.com.pl/img/cms/klimaneutral.png alt=klimaneutral produkt width=80% /&gt;&lt;/p&gt;</t>
  </si>
  <si>
    <t>&lt;h2&gt;SCHOCK zlewozmywak WATERFALL D-150 Puro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</si>
  <si>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D150, Puro, CRISTADUR®</t>
  </si>
  <si>
    <t>Zlewozmywak WATERFALL D-150 Puro CRISTADUR® SCHOCK</t>
  </si>
  <si>
    <t>zlew, zlewozmywak, WATERFALL, D-150, Puro, CRISTADUR®</t>
  </si>
  <si>
    <t>Materiał:CRISTADUR®,Montaż:wpuszczany,Możliwość montażu młynka:TAK,Zlewozmywak odwracalny:TAK,Minimalna podbudowa:60cm,Wymiary zewnętrzne mm:1000x500,Wymiary komór dł./szr./gł. mm:435x332x184 / 173x168x138,Kolor: Puro</t>
  </si>
  <si>
    <t>WATERFALL D-150 Stone CRISTADUR®</t>
  </si>
  <si>
    <t>&lt;p&gt;SCHOCK zlewozmywak WATERFALL D-150 Stone CRISTADUR®&lt;/p&gt;&lt;p&gt;&lt;img src=https://www.schock.com.pl/img/cms/klimaneutral.png alt=klimaneutral produkt width=80% /&gt;&lt;/p&gt;</t>
  </si>
  <si>
    <t>&lt;h2&gt;SCHOCK zlewozmywak WATERFALL D-150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</si>
  <si>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D150, Stone, CRISTADUR®</t>
  </si>
  <si>
    <t>Zlewozmywak WATERFALL D-150 Stone CRISTADUR® SCHOCK</t>
  </si>
  <si>
    <t>zlew, zlewozmywak, WATERFALL, D-150, Stone, CRISTADUR®</t>
  </si>
  <si>
    <t>Materiał:CRISTADUR®,Montaż:wpuszczany,Możliwość montażu młynka:TAK,Zlewozmywak odwracalny:TAK,Minimalna podbudowa:60cm,Wymiary zewnętrzne mm:1000x500,Wymiary komór dł./szr./gł. mm:435x332x184 / 173x168x138,Kolor: Stone</t>
  </si>
  <si>
    <t>WATERFALL D-150 Rouge CRISTADUR®</t>
  </si>
  <si>
    <t>&lt;p&gt;SCHOCK zlewozmywak WATERFALL D-150 Rouge CRISTADUR®&lt;/p&gt;&lt;p&gt;&lt;img src=https://www.schock.com.pl/img/cms/klimaneutral.png alt=klimaneutral produkt width=80% /&gt;&lt;/p&gt;</t>
  </si>
  <si>
    <t>&lt;h2&gt;SCHOCK zlewozmywak WATERFALL D-150 Rouge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</si>
  <si>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D150, Rouge, CRISTADUR®</t>
  </si>
  <si>
    <t>Zlewozmywak WATERFALL D-150 Rouge CRISTADUR® SCHOCK</t>
  </si>
  <si>
    <t>zlew, zlewozmywak, WATERFALL, D-150, Rouge, CRISTADUR®</t>
  </si>
  <si>
    <t>Materiał:CRISTADUR®,Montaż:wpuszczany,Możliwość montażu młynka:TAK,Zlewozmywak odwracalny:TAK,Minimalna podbudowa:60cm,Wymiary zewnętrzne mm:1000x500,Wymiary komór dł./szr./gł. mm:435x332x184 / 173x168x138,Kolor: Rouge</t>
  </si>
  <si>
    <t>WATERFALL D-150 Silverstone CRISTADUR®</t>
  </si>
  <si>
    <t>&lt;p&gt;SCHOCK zlewozmywak WATERFALL D-150 Silverstone CRISTADUR®&lt;/p&gt;&lt;p&gt;&lt;img src=https://www.schock.com.pl/img/cms/klimaneutral.png alt=klimaneutral produkt width=80% /&gt;&lt;/p&gt;</t>
  </si>
  <si>
    <t>&lt;h2&gt;SCHOCK zlewozmywak WATERFALL D-150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</si>
  <si>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D150, Silverstone, CRISTADUR®</t>
  </si>
  <si>
    <t>Zlewozmywak WATERFALL D-150 Silverstone CRISTADUR® SCHOCK</t>
  </si>
  <si>
    <t>zlew, zlewozmywak, WATERFALL, D-150, Silverstone, CRISTADUR®</t>
  </si>
  <si>
    <t>Materiał:CRISTADUR®,Montaż:wpuszczany,Możliwość montażu młynka:TAK,Zlewozmywak odwracalny:TAK,Minimalna podbudowa:60cm,Wymiary zewnętrzne mm:1000x500,Wymiary komór dł./szr./gł. mm:435x332x184 / 173x168x138,Kolor: Silverstone</t>
  </si>
  <si>
    <t>WATERFALL D-150 FB - na równi z blatem - Bronze CRISTADUR® - LINIA STUDIO</t>
  </si>
  <si>
    <t>&lt;p&gt;SCHOCK zlewozmywak WATERFALL D-150 FB - na równi z blatem - Bronze CRISTADUR®&lt;/p&gt;&lt;p&gt;&lt;img src=https://www.schock.com.pl/img/cms/klimaneutral.png alt=klimaneutral produkt width=80% /&gt;&lt;/p&gt;</t>
  </si>
  <si>
    <t>&lt;h2&gt;SCHOCK zlewozmywak WATERFALL D-150 FB - na równi z blatem -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</si>
  <si>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D150FB, Bronze, CRISTADUR®, linia studio</t>
  </si>
  <si>
    <t>SCHOCK zlewozmywak WATERFALL D-150 FB - na równi z blatem - Bronze CRISTADUR® - LINIA STUDIO</t>
  </si>
  <si>
    <t>Materiał:CRISTADUR®,Montaż:na równi z blatem,Możliwość montażu młynka:TAK,Zlewozmywak odwracalny:TAK,Minimalna podbudowa:60cm,Wymiary zewnętrzne mm:993x493,Wymiary komór dł./szr./gł. mm:435x332x184 / 173x168x138,Kolor: Bronze</t>
  </si>
  <si>
    <t>WATERFALL D-150 FB - na równi z blatem - Magma CRISTADUR® - LINIA STUDIO</t>
  </si>
  <si>
    <t>&lt;p&gt;SCHOCK zlewozmywak WATERFALL D-150 FB - na równi z blatem - Magma CRISTADUR®&lt;/p&gt;&lt;p&gt;&lt;img src=https://www.schock.com.pl/img/cms/klimaneutral.png alt=klimaneutral produkt width=80% /&gt;&lt;/p&gt;</t>
  </si>
  <si>
    <t>&lt;h2&gt;SCHOCK zlewozmywak WATERFALL D-150 FB - na równi z blatem - Magma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</si>
  <si>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D150FB, Magma, CRISTADUR®, linia studio</t>
  </si>
  <si>
    <t>SCHOCK zlewozmywak WATERFALL D-150 FB - na równi z blatem - Magma CRISTADUR® - LINIA STUDIO</t>
  </si>
  <si>
    <t>Materiał:CRISTADUR®,Montaż:na równi z blatem,Możliwość montażu młynka:TAK,Zlewozmywak odwracalny:TAK,Minimalna podbudowa:60cm,Wymiary zewnętrzne mm:993x493,Wymiary komór dł./szr./gł. mm:435x332x184 / 173x168x138,Kolor: Magma</t>
  </si>
  <si>
    <t>WATERFALL D-150 FB - na równi z blatem - Stone CRISTADUR® - LINIA STUDIO</t>
  </si>
  <si>
    <t>&lt;p&gt;SCHOCK zlewozmywak WATERFALL D-150 FB - na równi z blatem - Stone CRISTADUR®&lt;/p&gt;&lt;p&gt;&lt;img src=https://www.schock.com.pl/img/cms/klimaneutral.png alt=klimaneutral produkt width=80% /&gt;&lt;/p&gt;</t>
  </si>
  <si>
    <t>&lt;h2&gt;SCHOCK zlewozmywak WATERFALL D-150 FB - na równi z blatem -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</si>
  <si>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D150FB, Stone, CRISTADUR®, linia studio</t>
  </si>
  <si>
    <t>SCHOCK zlewozmywak WATERFALL D-150 FB - na równi z blatem - Stone CRISTADUR® - LINIA STUDIO</t>
  </si>
  <si>
    <t>Materiał:CRISTADUR®,Montaż:na równi z blatem,Możliwość montażu młynka:TAK,Zlewozmywak odwracalny:TAK,Minimalna podbudowa:60cm,Wymiary zewnętrzne mm:993x493,Wymiary komór dł./szr./gł. mm:435x332x184 / 173x168x138,Kolor: Stone</t>
  </si>
  <si>
    <t>WATERFALL D-150 FB - na równi z blatem - Silverstone CRISTADUR® - LINIA STUDIO</t>
  </si>
  <si>
    <t>&lt;p&gt;SCHOCK zlewozmywak WATERFALL D-150 FB - na równi z blatem - Silverstone CRISTADUR®&lt;/p&gt;&lt;p&gt;&lt;img src=https://www.schock.com.pl/img/cms/klimaneutral.png alt=klimaneutral produkt width=80% /&gt;&lt;/p&gt;</t>
  </si>
  <si>
    <t>&lt;h2&gt;SCHOCK zlewozmywak WATERFALL D-150 FB - na równi z blatem -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</si>
  <si>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WATERFALL, D150FB, Silverstone, CRISTADUR®, linia studio</t>
  </si>
  <si>
    <t>SCHOCK zlewozmywak WATERFALL D-150 FB - na równi z blatem - Silverstone CRISTADUR® - LINIA STUDIO</t>
  </si>
  <si>
    <t>Materiał:CRISTADUR®,Montaż:na równi z blatem,Możliwość montażu młynka:TAK,Zlewozmywak odwracalny:TAK,Minimalna podbudowa:60cm,Wymiary zewnętrzne mm:993x493,Wymiary komór dł./szr./gł. mm:435x332x184 / 173x168x138,Kolor: Silverstone</t>
  </si>
  <si>
    <t>WEMBLEY D-100 Bronze CRISTADUR® - LINIA STUDIO</t>
  </si>
  <si>
    <t>&lt;p&gt;SCHOCK zlewozmywak WEMBLEY D-100 Bronze CRISTADUR®&lt;/p&gt;&lt;p&gt;&lt;table width=100% border=0&gt;&lt;tbody&gt;&lt;tr&gt;&lt;td width=50% align=center&gt;&lt;img src=https://www.schock.com.pl/img/cms/GDA-2019_1.png alt=GDA-2019.png width=101 height=210 /&gt;&lt;/td&gt;&lt;td width=50% align=center&gt;&lt;img src=https://www.schock.com.pl/img/cms/innovative%20interior%202019_1.png alt=innovative interior 2019_1.png width=165 height=210 /&gt;&lt;/td&gt;&lt;/tr&gt;&lt;/tbody&gt;&lt;/table&gt;&lt;p&gt;&lt;img src=https://www.schock.com.pl/img/cms/klimaneutral.png alt=KlimaNeutral width=80% /&gt;&lt;/p&gt;</t>
  </si>
  <si>
    <t>&lt;h2&gt;SCHOCK zlewozmywak WEMBLEY D-100 Bronze CRISTADUR®&lt;/h2&gt;&lt;p&gt;&lt;strong&gt;WYPOSAŻENIE W CENIE&lt;/strong&gt;&lt;/p&gt;&lt;p&gt;&lt;ul&gt;&lt;li&gt;korek automatyczny&lt;/li&gt;&lt;li&gt;syfon&lt;/li&gt;&lt;li&gt;opływ&lt;/li&gt;&lt;li&gt;zaczepy mocujące&lt;/li&gt;&lt;li&gt;&lt;a href=https://www.schock.com.pl/glowna/1540-deska-drewniana-629134.html&gt;deska drewniana - 629134&lt;/a&gt;&lt;/li&gt;&lt;/ul&gt;&lt;/p&gt;</t>
  </si>
  <si>
    <t>zlew, zlewozmywak, WEMBLEY, D100, Bronze, CRISTADUR®, linia studio</t>
  </si>
  <si>
    <t>SCHOCK zlewozmywak WEMBLEY D-100 Bronze CRISTADUR® - LINIA STUDIO</t>
  </si>
  <si>
    <t>Materiał:CRISTADUR®,Montaż:wpuszczany,Możliwość montażu młynka:NIE,Zlewozmywak odwracalny:TAK,Minimalna podbudowa:50cm,Wymiary zewnętrzne mm:860x510,Wymiary komór dł./szr./gł. mm:372x424x200,Kolor: Bronze</t>
  </si>
  <si>
    <t>WEMBLEY D-100 Magma CRISTADUR® - LINIA STUDIO</t>
  </si>
  <si>
    <t>&lt;p&gt;SCHOCK zlewozmywak WEMBLEY D-100 Magma CRISTADUR®&lt;/p&gt;&lt;p&gt;&lt;table width=100% border=0&gt;&lt;tbody&gt;&lt;tr&gt;&lt;td width=50% align=center&gt;&lt;img src=https://www.schock.com.pl/img/cms/GDA-2019_1.png alt=GDA-2019.png width=101 height=210 /&gt;&lt;/td&gt;&lt;td width=50% align=center&gt;&lt;img src=https://www.schock.com.pl/img/cms/innovative%20interior%202019_1.png alt=innovative interior 2019_1.png width=165 height=210 /&gt;&lt;/td&gt;&lt;/tr&gt;&lt;/tbody&gt;&lt;/table&gt;&lt;p&gt;&lt;img src=https://www.schock.com.pl/img/cms/klimaneutral.png alt=KlimaNeutral width=80% /&gt;&lt;/p&gt;</t>
  </si>
  <si>
    <t>&lt;h2&gt;SCHOCK zlewozmywak WEMBLEY D-100 Magma CRISTADUR®&lt;/h2&gt;&lt;p&gt;&lt;strong&gt;WYPOSAŻENIE W CENIE&lt;/strong&gt;&lt;/p&gt;&lt;p&gt;&lt;ul&gt;&lt;li&gt;korek automatyczny&lt;/li&gt;&lt;li&gt;syfon&lt;/li&gt;&lt;li&gt;opływ&lt;/li&gt;&lt;li&gt;zaczepy mocujące&lt;/li&gt;&lt;li&gt;&lt;a href=https://www.schock.com.pl/glowna/1540-deska-drewniana-629134.html&gt;deska drewniana - 629134&lt;/a&gt;&lt;/li&gt;&lt;/ul&gt;&lt;/p&gt;</t>
  </si>
  <si>
    <t>zlew, zlewozmywak, WEMBLEY, D100, Magma, CRISTADUR®, linia studio</t>
  </si>
  <si>
    <t>SCHOCK zlewozmywak WEMBLEY D-100 Magma CRISTADUR® - LINIA STUDIO</t>
  </si>
  <si>
    <t>Materiał:CRISTADUR®,Montaż:wpuszczany,Możliwość montażu młynka:NIE,Zlewozmywak odwracalny:TAK,Minimalna podbudowa:50cm,Wymiary zewnętrzne mm:860x510,Wymiary komór dł./szr./gł. mm:372x424x200,Kolor: Magma</t>
  </si>
  <si>
    <t>WEMBLEY D-100 Stone CRISTADUR® - LINIA STUDIO</t>
  </si>
  <si>
    <t>&lt;p&gt;SCHOCK zlewozmywak WEMBLEY D-100 Stone CRISTADUR®&lt;/p&gt;&lt;p&gt;&lt;table width=100% border=0&gt;&lt;tbody&gt;&lt;tr&gt;&lt;td width=50% align=center&gt;&lt;img src=https://www.schock.com.pl/img/cms/GDA-2019_1.png alt=GDA-2019.png width=101 height=210 /&gt;&lt;/td&gt;&lt;td width=50% align=center&gt;&lt;img src=https://www.schock.com.pl/img/cms/innovative%20interior%202019_1.png alt=innovative interior 2019_1.png width=165 height=210 /&gt;&lt;/td&gt;&lt;/tr&gt;&lt;/tbody&gt;&lt;/table&gt;&lt;p&gt;&lt;img src=https://www.schock.com.pl/img/cms/klimaneutral.png alt=KlimaNeutral width=80% /&gt;&lt;/p&gt;</t>
  </si>
  <si>
    <t>&lt;h2&gt;SCHOCK zlewozmywak WEMBLEY D-100 Stone CRISTADUR®&lt;/h2&gt;&lt;p&gt;&lt;strong&gt;WYPOSAŻENIE W CENIE&lt;/strong&gt;&lt;/p&gt;&lt;p&gt;&lt;ul&gt;&lt;li&gt;korek automatyczny&lt;/li&gt;&lt;li&gt;syfon&lt;/li&gt;&lt;li&gt;opływ&lt;/li&gt;&lt;li&gt;zaczepy mocujące&lt;/li&gt;&lt;li&gt;&lt;a href=https://www.schock.com.pl/glowna/1540-deska-drewniana-629134.html&gt;deska drewniana - 629134&lt;/a&gt;&lt;/li&gt;&lt;/ul&gt;&lt;/p&gt;</t>
  </si>
  <si>
    <t>zlew, zlewozmywak, WEMBLEY, D100, Stone, CRISTADUR®, linia studio</t>
  </si>
  <si>
    <t>SCHOCK zlewozmywak WEMBLEY D-100 Stone CRISTADUR® - LINIA STUDIO</t>
  </si>
  <si>
    <t>Materiał:CRISTADUR®,Montaż:wpuszczany,Możliwość montażu młynka:NIE,Zlewozmywak odwracalny:TAK,Minimalna podbudowa:50cm,Wymiary zewnętrzne mm:860x510,Wymiary komór dł./szr./gł. mm:372x424x200,Kolor: Stone</t>
  </si>
  <si>
    <t>WEMBLEY D-100 Silverstone CRISTADUR® - LINIA STUDIO</t>
  </si>
  <si>
    <t>&lt;p&gt;SCHOCK zlewozmywak WEMBLEY D-100 Silverstone CRISTADUR®&lt;/p&gt;&lt;p&gt;&lt;table width=100% border=0&gt;&lt;tbody&gt;&lt;tr&gt;&lt;td width=50% align=center&gt;&lt;img src=https://www.schock.com.pl/img/cms/GDA-2019_1.png alt=GDA-2019.png width=101 height=210 /&gt;&lt;/td&gt;&lt;td width=50% align=center&gt;&lt;img src=https://www.schock.com.pl/img/cms/innovative%20interior%202019_1.png alt=innovative interior 2019_1.png width=165 height=210 /&gt;&lt;/td&gt;&lt;/tr&gt;&lt;/tbody&gt;&lt;/table&gt;&lt;p&gt;&lt;img src=https://www.schock.com.pl/img/cms/klimaneutral.png alt=KlimaNeutral width=80% /&gt;&lt;/p&gt;</t>
  </si>
  <si>
    <t>&lt;h2&gt;SCHOCK zlewozmywak WEMBLEY D-100 Silverstone CRISTADUR®&lt;/h2&gt;&lt;p&gt;&lt;strong&gt;WYPOSAŻENIE W CENIE&lt;/strong&gt;&lt;/p&gt;&lt;p&gt;&lt;ul&gt;&lt;li&gt;korek automatyczny&lt;/li&gt;&lt;li&gt;syfon&lt;/li&gt;&lt;li&gt;opływ&lt;/li&gt;&lt;li&gt;zaczepy mocujące&lt;/li&gt;&lt;li&gt;&lt;a href=https://www.schock.com.pl/glowna/1540-deska-drewniana-629134.html&gt;deska drewniana - 629134&lt;/a&gt;&lt;/li&gt;&lt;/ul&gt;&lt;/p&gt;</t>
  </si>
  <si>
    <t>zlew, zlewozmywak, WEMBLEY, D100, Silverstone, CRISTADUR®, linia studio</t>
  </si>
  <si>
    <t>SCHOCK zlewozmywak WEMBLEY D-100 Silverstone CRISTADUR® - LINIA STUDIO</t>
  </si>
  <si>
    <t>Materiał:CRISTADUR®,Montaż:wpuszczany,Możliwość montażu młynka:NIE,Zlewozmywak odwracalny:TAK,Minimalna podbudowa:50cm,Wymiary zewnętrzne mm:860x510,Wymiary komór dł./szr./gł. mm:372x424x200,Kolor: Silverstone</t>
  </si>
  <si>
    <t>WEMBLEY D-100 Day CRISTADUR® - LINIA STUDIO</t>
  </si>
  <si>
    <t>&lt;p&gt;SCHOCK zlewozmywak WEMBLEY D-100 Day CRISTADUR®&lt;/p&gt;&lt;p&gt;&lt;table width=100% border=0&gt;&lt;tbody&gt;&lt;tr&gt;&lt;td width=50% align=center&gt;&lt;img src=https://www.schock.com.pl/img/cms/GDA-2019_1.png alt=GDA-2019.png width=101 height=210 /&gt;&lt;/td&gt;&lt;td width=50% align=center&gt;&lt;img src=https://www.schock.com.pl/img/cms/innovative%20interior%202019_1.png alt=innovative interior 2019_1.png width=165 height=210 /&gt;&lt;/td&gt;&lt;/tr&gt;&lt;/tbody&gt;&lt;/table&gt;&lt;p&gt;&lt;img src=https://www.schock.com.pl/img/cms/klimaneutral.png alt=KlimaNeutral width=80% /&gt;&lt;/p&gt;</t>
  </si>
  <si>
    <t>&lt;h2&gt;SCHOCK zlewozmywak WEMBLEY D-100 Day CRISTADUR®&lt;/h2&gt;&lt;p&gt;&lt;strong&gt;WYPOSAŻENIE W CENIE&lt;/strong&gt;&lt;/p&gt;&lt;p&gt;&lt;ul&gt;&lt;li&gt;korek automatyczny&lt;/li&gt;&lt;li&gt;syfon&lt;/li&gt;&lt;li&gt;opływ&lt;/li&gt;&lt;li&gt;zaczepy mocujące&lt;/li&gt;&lt;li&gt;&lt;a href=https://www.schock.com.pl/glowna/1540-deska-drewniana-629134.html&gt;deska drewniana - 629134&lt;/a&gt;&lt;/li&gt;&lt;/ul&gt;&lt;/p&gt;</t>
  </si>
  <si>
    <t>zlew, zlewozmywak, WEMBLEY, D100, Day, CRISTADUR®, linia studio</t>
  </si>
  <si>
    <t>SCHOCK zlewozmywak WEMBLEY D-100 Day CRISTADUR® - LINIA STUDIO</t>
  </si>
  <si>
    <t>Materiał:CRISTADUR®,Montaż:wpuszczany,Możliwość montażu młynka:NIE,Zlewozmywak odwracalny:TAK,Minimalna podbudowa:50cm,Wymiary zewnętrzne mm:860x510,Wymiary komór dł./szr./gł. mm:372x424x200,Kolor: Day</t>
  </si>
  <si>
    <t>WEMBLEY D-100 Night CRISTADUR® - LINIA STUDIO</t>
  </si>
  <si>
    <t>&lt;p&gt;SCHOCK zlewozmywak WEMBLEY D-100 Night CRISTADUR®&lt;/p&gt;&lt;p&gt;&lt;table width=100% border=0&gt;&lt;tbody&gt;&lt;tr&gt;&lt;td width=50% align=center&gt;&lt;img src=https://www.schock.com.pl/img/cms/GDA-2019_1.png alt=GDA-2019.png width=101 height=210 /&gt;&lt;/td&gt;&lt;td width=50% align=center&gt;&lt;img src=https://www.schock.com.pl/img/cms/innovative%20interior%202019_1.png alt=innovative interior 2019_1.png width=165 height=210 /&gt;&lt;/td&gt;&lt;/tr&gt;&lt;/tbody&gt;&lt;/table&gt;&lt;p&gt;&lt;img src=https://www.schock.com.pl/img/cms/klimaneutral.png alt=KlimaNeutral width=80% /&gt;&lt;/p&gt;</t>
  </si>
  <si>
    <t>&lt;h2&gt;SCHOCK zlewozmywak WEMBLEY D-100 Night CRISTADUR®&lt;/h2&gt;&lt;p&gt;&lt;strong&gt;WYPOSAŻENIE W CENIE&lt;/strong&gt;&lt;/p&gt;&lt;p&gt;&lt;ul&gt;&lt;li&gt;korek automatyczny&lt;/li&gt;&lt;li&gt;syfon&lt;/li&gt;&lt;li&gt;opływ&lt;/li&gt;&lt;li&gt;zaczepy mocujące&lt;/li&gt;&lt;li&gt;&lt;a href=https://www.schock.com.pl/glowna/1540-deska-drewniana-629134.html&gt;deska drewniana - 629134&lt;/a&gt;&lt;/li&gt;&lt;/ul&gt;&lt;/p&gt;</t>
  </si>
  <si>
    <t>zlew, zlewozmywak, WEMBLEY, D100, Night, CRISTADUR®, linia studio</t>
  </si>
  <si>
    <t>SCHOCK zlewozmywak WEMBLEY D-100 Night CRISTADUR® - LINIA STUDIO</t>
  </si>
  <si>
    <t>Materiał:CRISTADUR®,Montaż:wpuszczany,Możliwość montażu młynka:NIE,Zlewozmywak odwracalny:TAK,Minimalna podbudowa:50cm,Wymiary zewnętrzne mm:860x510,Wymiary komór dł./szr./gł. mm:372x424x200,Kolor: Night</t>
  </si>
  <si>
    <t>WEMBLEY D-100 Twilight CRISTADUR® - LINIA STUDIO</t>
  </si>
  <si>
    <t>&lt;p&gt;SCHOCK zlewozmywak WEMBLEY D-100 Twilight CRISTADUR®&lt;/p&gt;&lt;p&gt;&lt;table width=100% border=0&gt;&lt;tbody&gt;&lt;tr&gt;&lt;td width=50% align=center&gt;&lt;img src=https://www.schock.com.pl/img/cms/GDA-2019_1.png alt=GDA-2019.png width=101 height=210 /&gt;&lt;/td&gt;&lt;td width=50% align=center&gt;&lt;img src=https://www.schock.com.pl/img/cms/innovative%20interior%202019_1.png alt=innovative interior 2019_1.png width=165 height=210 /&gt;&lt;/td&gt;&lt;/tr&gt;&lt;/tbody&gt;&lt;/table&gt;&lt;p&gt;&lt;img src=https://www.schock.com.pl/img/cms/klimaneutral.png alt=KlimaNeutral width=80% /&gt;&lt;/p&gt;</t>
  </si>
  <si>
    <t>&lt;h2&gt;SCHOCK zlewozmywak WEMBLEY D-100 Twilight CRISTADUR®&lt;/h2&gt;&lt;p&gt;&lt;strong&gt;WYPOSAŻENIE W CENIE&lt;/strong&gt;&lt;/p&gt;&lt;p&gt;&lt;ul&gt;&lt;li&gt;korek automatyczny&lt;/li&gt;&lt;li&gt;syfon&lt;/li&gt;&lt;li&gt;opływ&lt;/li&gt;&lt;li&gt;zaczepy mocujące&lt;/li&gt;&lt;li&gt;&lt;a href=https://www.schock.com.pl/glowna/1540-deska-drewniana-629134.html&gt;deska drewniana - 629134&lt;/a&gt;&lt;/li&gt;&lt;/ul&gt;&lt;/p&gt;</t>
  </si>
  <si>
    <t>zlew, zlewozmywak, WEMBLEY, D100, Twilight, CRISTADUR®, linia studio</t>
  </si>
  <si>
    <t>SCHOCK zlewozmywak WEMBLEY D-100 Twilight CRISTADUR® - LINIA STUDIO</t>
  </si>
  <si>
    <t>Materiał:CRISTADUR®,Montaż:wpuszczany,Możliwość montażu młynka:NIE,Zlewozmywak odwracalny:TAK,Minimalna podbudowa:50cm,Wymiary zewnętrzne mm:860x510,Wymiary komór dł./szr./gł. mm:372x424x200,Kolor: Twilight</t>
  </si>
  <si>
    <t>WEMBLEY D-100L Bronze CRISTADUR® - LINIA STUDIO</t>
  </si>
  <si>
    <t>&lt;p&gt;SCHOCK zlewozmywak WEMBLEY D-100L Bronze CRISTADUR®&lt;/p&gt;&lt;p&gt;&lt;img src=https://www.schock.com.pl/img/cms/klimaneutral.png alt=klimaneutral produkt width=80% /&gt;&lt;/p&gt;</t>
  </si>
  <si>
    <t>&lt;h2&gt;SCHOCK zlewozmywak WEMBLEY D-100L Bronze CRISTADUR®&lt;/h2&gt;&lt;strong&gt;WYPOSAŻENIE W CENIE&lt;/strong&gt;&lt;/p&gt;&lt;ul&gt;&lt;li&gt;korek automatyczny&lt;/li&gt;&lt;li&gt;syfon&lt;/li&gt;&lt;li&gt;opływ&lt;/li&gt;&lt;li&gt;zaczepy mocujące&lt;/li&gt;&lt;li&gt;&lt;a href=https://www.schock.com.pl/glowna/1540-deska-drewniana-629134.html&gt;deska drewniana - 629134&lt;/a&gt;&lt;/li&gt;&lt;/ul&gt;&lt;/p&gt;</t>
  </si>
  <si>
    <t>zlew, zlewozmywak, WEMBLEY, D100L, Bronze, CRISTADUR®, linia studio</t>
  </si>
  <si>
    <t>SCHOCK zlewozmywak WEMBLEY D-100L Bronze CRISTADUR® - LINIA STUDIO</t>
  </si>
  <si>
    <t>Materiał:CRISTADUR®,Montaż:wpuszczany,Możliwość montażu młynka:NIE,Zlewozmywak odwracalny:TAK,Minimalna podbudowa:60cm,Wymiary zewnętrzne mm:1000x510,Wymiary komór dł./szr./gł. mm:424x480x200,Kolor: Bronze</t>
  </si>
  <si>
    <t>WEMBLEY D-100L Magma CRISTADUR® - LINIA STUDIO</t>
  </si>
  <si>
    <t>&lt;p&gt;SCHOCK zlewozmywak WEMBLEY D-100L Magma CRISTADUR®&lt;/p&gt;&lt;p&gt;&lt;img src=https://www.schock.com.pl/img/cms/klimaneutral.png alt=klimaneutral produkt width=80% /&gt;&lt;/p&gt;</t>
  </si>
  <si>
    <t>&lt;h2&gt;SCHOCK zlewozmywak WEMBLEY D-100L Magma CRISTADUR®&lt;/h2&gt;&lt;strong&gt;WYPOSAŻENIE W CENIE&lt;/strong&gt;&lt;/p&gt;&lt;ul&gt;&lt;li&gt;korek automatyczny&lt;/li&gt;&lt;li&gt;syfon&lt;/li&gt;&lt;li&gt;opływ&lt;/li&gt;&lt;li&gt;zaczepy mocujące&lt;/li&gt;&lt;li&gt;&lt;a href=https://www.schock.com.pl/glowna/1540-deska-drewniana-629134.html&gt;deska drewniana - 629134&lt;/a&gt;&lt;/li&gt;&lt;/ul&gt;&lt;/p&gt;</t>
  </si>
  <si>
    <t>zlew, zlewozmywak, WEMBLEY, D100L, Magma, CRISTADUR®, linia studio</t>
  </si>
  <si>
    <t>SCHOCK zlewozmywak WEMBLEY D-100L Magma CRISTADUR® - LINIA STUDIO</t>
  </si>
  <si>
    <t>Materiał:CRISTADUR®,Montaż:wpuszczany,Możliwość montażu młynka:NIE,Zlewozmywak odwracalny:TAK,Minimalna podbudowa:60cm,Wymiary zewnętrzne mm:1000x510,Wymiary komór dł./szr./gł. mm:424x480x200,Kolor: Magma</t>
  </si>
  <si>
    <t>WEMBLEY D-100L Stone CRISTADUR® - LINIA STUDIO</t>
  </si>
  <si>
    <t>&lt;p&gt;SCHOCK zlewozmywak WEMBLEY D-100L Stone CRISTADUR®&lt;/p&gt;&lt;p&gt;&lt;img src=https://www.schock.com.pl/img/cms/klimaneutral.png alt=klimaneutral produkt width=80% /&gt;&lt;/p&gt;</t>
  </si>
  <si>
    <t>&lt;h2&gt;SCHOCK zlewozmywak WEMBLEY D-100L Stone CRISTADUR®&lt;/h2&gt;&lt;strong&gt;WYPOSAŻENIE W CENIE&lt;/strong&gt;&lt;/p&gt;&lt;ul&gt;&lt;li&gt;korek automatyczny&lt;/li&gt;&lt;li&gt;syfon&lt;/li&gt;&lt;li&gt;opływ&lt;/li&gt;&lt;li&gt;zaczepy mocujące&lt;/li&gt;&lt;li&gt;&lt;a href=https://www.schock.com.pl/glowna/1540-deska-drewniana-629134.html&gt;deska drewniana - 629134&lt;/a&gt;&lt;/li&gt;&lt;/ul&gt;&lt;/p&gt;</t>
  </si>
  <si>
    <t>zlew, zlewozmywak, WEMBLEY, D100L, Stone, CRISTADUR®, linia studio</t>
  </si>
  <si>
    <t>SCHOCK zlewozmywak WEMBLEY D-100L Stone CRISTADUR® - LINIA STUDIO</t>
  </si>
  <si>
    <t>Materiał:CRISTADUR®,Montaż:wpuszczany,Możliwość montażu młynka:NIE,Zlewozmywak odwracalny:TAK,Minimalna podbudowa:60cm,Wymiary zewnętrzne mm:1000x510,Wymiary komór dł./szr./gł. mm:424x480x200,Kolor: Stone</t>
  </si>
  <si>
    <t>WEMBLEY D-100L Silverstone CRISTADUR® - LINIA STUDIO</t>
  </si>
  <si>
    <t>&lt;p&gt;SCHOCK zlewozmywak WEMBLEY D-100L Silverstone CRISTADUR®&lt;/p&gt;&lt;p&gt;&lt;img src=https://www.schock.com.pl/img/cms/klimaneutral.png alt=klimaneutral produkt width=80% /&gt;&lt;/p&gt;</t>
  </si>
  <si>
    <t>&lt;h2&gt;SCHOCK zlewozmywak WEMBLEY D-100L Silverstone CRISTADUR®&lt;/h2&gt;&lt;strong&gt;WYPOSAŻENIE W CENIE&lt;/strong&gt;&lt;/p&gt;&lt;ul&gt;&lt;li&gt;korek automatyczny&lt;/li&gt;&lt;li&gt;syfon&lt;/li&gt;&lt;li&gt;opływ&lt;/li&gt;&lt;li&gt;zaczepy mocujące&lt;/li&gt;&lt;li&gt;&lt;a href=https://www.schock.com.pl/glowna/1540-deska-drewniana-629134.html&gt;deska drewniana - 629134&lt;/a&gt;&lt;/li&gt;&lt;/ul&gt;&lt;/p&gt;</t>
  </si>
  <si>
    <t>zlew, zlewozmywak, WEMBLEY, D100L, Silverstone, CRISTADUR®, linia studio</t>
  </si>
  <si>
    <t>SCHOCK zlewozmywak WEMBLEY D-100L Silverstone CRISTADUR® - LINIA STUDIO</t>
  </si>
  <si>
    <t>Materiał:CRISTADUR®,Montaż:wpuszczany,Możliwość montażu młynka:NIE,Zlewozmywak odwracalny:TAK,Minimalna podbudowa:60cm,Wymiary zewnętrzne mm:1000x510,Wymiary komór dł./szr./gł. mm:424x480x200,Kolor: Silverstone</t>
  </si>
  <si>
    <t>WEMBLEY D-100L Day CRISTADUR® - LINIA STUDIO</t>
  </si>
  <si>
    <t>&lt;p&gt;SCHOCK zlewozmywak WEMBLEY D-100L Day CRISTADUR®&lt;/p&gt;&lt;p&gt;&lt;img src=https://www.schock.com.pl/img/cms/klimaneutral.png alt=klimaneutral produkt width=80% /&gt;&lt;/p&gt;</t>
  </si>
  <si>
    <t>&lt;h2&gt;SCHOCK zlewozmywak WEMBLEY D-100L Day CRISTADUR®&lt;/h2&gt;&lt;strong&gt;WYPOSAŻENIE W CENIE&lt;/strong&gt;&lt;/p&gt;&lt;ul&gt;&lt;li&gt;korek automatyczny&lt;/li&gt;&lt;li&gt;syfon&lt;/li&gt;&lt;li&gt;opływ&lt;/li&gt;&lt;li&gt;zaczepy mocujące&lt;/li&gt;&lt;li&gt;&lt;a href=https://www.schock.com.pl/glowna/1540-deska-drewniana-629134.html&gt;deska drewniana - 629134&lt;/a&gt;&lt;/li&gt;&lt;/ul&gt;&lt;/p&gt;</t>
  </si>
  <si>
    <t>zlew, zlewozmywak, WEMBLEY, D100L, Day, CRISTADUR®, linia studio</t>
  </si>
  <si>
    <t>SCHOCK zlewozmywak WEMBLEY D-100L Day CRISTADUR® - LINIA STUDIO</t>
  </si>
  <si>
    <t>Materiał:CRISTADUR®,Montaż:wpuszczany,Możliwość montażu młynka:NIE,Zlewozmywak odwracalny:TAK,Minimalna podbudowa:60cm,Wymiary zewnętrzne mm:1000x510,Wymiary komór dł./szr./gł. mm:424x480x200,Kolor: Day</t>
  </si>
  <si>
    <t>WEMBLEY D-100L Night CRISTADUR® - LINIA STUDIO</t>
  </si>
  <si>
    <t>&lt;p&gt;SCHOCK zlewozmywak WEMBLEY D-100L Night CRISTADUR®&lt;/p&gt;&lt;p&gt;&lt;img src=https://www.schock.com.pl/img/cms/klimaneutral.png alt=klimaneutral produkt width=80% /&gt;&lt;/p&gt;</t>
  </si>
  <si>
    <t>&lt;h2&gt;SCHOCK zlewozmywak WEMBLEY D-100L Night CRISTADUR®&lt;/h2&gt;&lt;strong&gt;WYPOSAŻENIE W CENIE&lt;/strong&gt;&lt;/p&gt;&lt;ul&gt;&lt;li&gt;korek automatyczny&lt;/li&gt;&lt;li&gt;syfon&lt;/li&gt;&lt;li&gt;opływ&lt;/li&gt;&lt;li&gt;zaczepy mocujące&lt;/li&gt;&lt;li&gt;&lt;a href=https://www.schock.com.pl/glowna/1540-deska-drewniana-629134.html&gt;deska drewniana - 629134&lt;/a&gt;&lt;/li&gt;&lt;/ul&gt;&lt;/p&gt;</t>
  </si>
  <si>
    <t>zlew, zlewozmywak, WEMBLEY, D100L, Night, CRISTADUR®, linia studio</t>
  </si>
  <si>
    <t>SCHOCK zlewozmywak WEMBLEY D-100L Night CRISTADUR® - LINIA STUDIO</t>
  </si>
  <si>
    <t>Materiał:CRISTADUR®,Montaż:wpuszczany,Możliwość montażu młynka:NIE,Zlewozmywak odwracalny:TAK,Minimalna podbudowa:60cm,Wymiary zewnętrzne mm:1000x510,Wymiary komór dł./szr./gł. mm:424x480x200,Kolor: Night</t>
  </si>
  <si>
    <t>WEMBLEY D-100L Twilight CRISTADUR® - LINIA STUDIO</t>
  </si>
  <si>
    <t>&lt;p&gt;SCHOCK zlewozmywak WEMBLEY D-100L Twilight CRISTADUR®&lt;/p&gt;&lt;p&gt;&lt;img src=https://www.schock.com.pl/img/cms/klimaneutral.png alt=klimaneutral produkt width=80% /&gt;&lt;/p&gt;</t>
  </si>
  <si>
    <t>&lt;h2&gt;SCHOCK zlewozmywak WEMBLEY D-100L Twilight CRISTADUR®&lt;/h2&gt;&lt;strong&gt;WYPOSAŻENIE W CENIE&lt;/strong&gt;&lt;/p&gt;&lt;ul&gt;&lt;li&gt;korek automatyczny&lt;/li&gt;&lt;li&gt;syfon&lt;/li&gt;&lt;li&gt;opływ&lt;/li&gt;&lt;li&gt;zaczepy mocujące&lt;/li&gt;&lt;li&gt;&lt;a href=https://www.schock.com.pl/glowna/1540-deska-drewniana-629134.html&gt;deska drewniana - 629134&lt;/a&gt;&lt;/li&gt;&lt;/ul&gt;&lt;/p&gt;</t>
  </si>
  <si>
    <t>zlew, zlewozmywak, WEMBLEY, D100L, Twilight, CRISTADUR®, linia studio</t>
  </si>
  <si>
    <t>SCHOCK zlewozmywak WEMBLEY D-100L Twilight CRISTADUR® - LINIA STUDIO</t>
  </si>
  <si>
    <t>Materiał:CRISTADUR®,Montaż:wpuszczany,Możliwość montażu młynka:NIE,Zlewozmywak odwracalny:TAK,Minimalna podbudowa:60cm,Wymiary zewnętrzne mm:1000x510,Wymiary komór dł./szr./gł. mm:424x480x200,Kolor: Twilight</t>
  </si>
  <si>
    <t>GREENWICH N-100S Bronze CRISTADUR® - LINIA STUDIO</t>
  </si>
  <si>
    <t>&lt;p&gt;SCHOCK zlewozmywak GREENWICH N-100S Bronze CRISTADUR®&lt;/p&gt;&lt;p&gt;&lt;img src=https://www.schock.com.pl/img/cms/klimaneutral.png alt=klimaneutral produkt width=80% /&gt;&lt;/p&gt;</t>
  </si>
  <si>
    <t>&lt;h2&gt;SCHOCK zlewozmywak GREENWICH N-100S Bronze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</si>
  <si>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N100S, Bronze, CRISTADUR®, linia studio</t>
  </si>
  <si>
    <t>SCHOCK zlewozmywak GREENWICH N-100S Bronze CRISTADUR® - LINIA STUDIO</t>
  </si>
  <si>
    <t>zlew, zlewozmywak, GREENWICH, N-100S, Bronze, CRISTADUR®, linia studio</t>
  </si>
  <si>
    <t>Materiał:CRISTADUR®,Montaż:komora podwieszana,Możliwość montażu młynka:NIE,Zlewozmywak odwracalny:NIE,Minimalna podbudowa:45cm,Wymiary zewnętrzne mm:406x456,Głębokość mm:200,Kolor: Bronze</t>
  </si>
  <si>
    <t>GREENWICH N-100S Carbonium CRISTADUR® - LINIA STUDIO</t>
  </si>
  <si>
    <t>&lt;p&gt;SCHOCK zlewozmywak GREENWICH N-100S Carbonium CRISTADUR®&lt;/p&gt;&lt;p&gt;&lt;img src=https://www.schock.com.pl/img/cms/klimaneutral.png alt=klimaneutral produkt width=80% /&gt;&lt;/p&gt;</t>
  </si>
  <si>
    <t>&lt;h2&gt;SCHOCK zlewozmywak GREENWICH N-100S Carbonium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</si>
  <si>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N100S, Carbonium, CRISTADUR®, linia studio</t>
  </si>
  <si>
    <t>SCHOCK zlewozmywak GREENWICH N-100S Carbonium CRISTADUR® - LINIA STUDIO</t>
  </si>
  <si>
    <t>zlew, zlewozmywak, GREENWICH, N-100S, Carbonium, CRISTADUR®, linia studio</t>
  </si>
  <si>
    <t>Materiał:CRISTADUR®,Montaż:komora podwieszana,Możliwość montażu młynka:NIE,Zlewozmywak odwracalny:NIE,Minimalna podbudowa:45cm,Wymiary zewnętrzne mm:406x456,Głębokość mm:200,Kolor: Carbonium</t>
  </si>
  <si>
    <t>GREENWICH N-100S Magma CRISTADUR® - LINIA STUDIO</t>
  </si>
  <si>
    <t>&lt;p&gt;SCHOCK zlewozmywak GREENWICH N-100S Magma CRISTADUR®&lt;/p&gt;&lt;p&gt;&lt;img src=https://www.schock.com.pl/img/cms/klimaneutral.png alt=klimaneutral produkt width=80% /&gt;&lt;/p&gt;</t>
  </si>
  <si>
    <t>&lt;h2&gt;SCHOCK zlewozmywak GREENWICH N-100S Magma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</si>
  <si>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N100S, Magma, CRISTADUR®, linia studio</t>
  </si>
  <si>
    <t>SCHOCK zlewozmywak GREENWICH N-100S Magma CRISTADUR® - LINIA STUDIO</t>
  </si>
  <si>
    <t>zlew, zlewozmywak, GREENWICH, N-100S, Magma, CRISTADUR®, linia studio</t>
  </si>
  <si>
    <t>Materiał:CRISTADUR®,Montaż:komora podwieszana,Możliwość montażu młynka:NIE,Zlewozmywak odwracalny:NIE,Minimalna podbudowa:45cm,Wymiary zewnętrzne mm:406x456,Głębokość mm:200,Kolor: Magma</t>
  </si>
  <si>
    <t>GREENWICH N-100S Magnolia CRISTADUR® - LINIA STUDIO</t>
  </si>
  <si>
    <t>&lt;p&gt;SCHOCK zlewozmywak GREENWICH N-100S Magnolia CRISTADUR®&lt;/p&gt;&lt;p&gt;&lt;img src=https://www.schock.com.pl/img/cms/klimaneutral.png alt=klimaneutral produkt width=80% /&gt;&lt;/p&gt;</t>
  </si>
  <si>
    <t>&lt;h2&gt;SCHOCK zlewozmywak GREENWICH N-100S Magnolia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</si>
  <si>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N100S, Magnolia, CRISTADUR®, linia studio</t>
  </si>
  <si>
    <t>SCHOCK zlewozmywak GREENWICH N-100S Magnolia CRISTADUR® - LINIA STUDIO</t>
  </si>
  <si>
    <t>zlew, zlewozmywak, GREENWICH, N-100S, Magnolia, CRISTADUR®, linia studio</t>
  </si>
  <si>
    <t>Materiał:CRISTADUR®,Montaż:komora podwieszana,Możliwość montażu młynka:NIE,Zlewozmywak odwracalny:NIE,Minimalna podbudowa:45cm,Wymiary zewnętrzne mm:406x456,Głębokość mm:200,Kolor: Magnolia</t>
  </si>
  <si>
    <t>GREENWICH N-100S Polaris CRISTADUR® - LINIA STUDIO</t>
  </si>
  <si>
    <t>&lt;p&gt;SCHOCK zlewozmywak GREENWICH N-100S Polaris CRISTADUR®&lt;/p&gt;&lt;p&gt;&lt;img src=https://www.schock.com.pl/img/cms/klimaneutral.png alt=klimaneutral produkt width=80% /&gt;&lt;/p&gt;</t>
  </si>
  <si>
    <t>&lt;h2&gt;SCHOCK zlewozmywak GREENWICH N-100S Polaris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</si>
  <si>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N100S, Polaris, CRISTADUR®, linia studio</t>
  </si>
  <si>
    <t>SCHOCK zlewozmywak GREENWICH N-100S Polaris CRISTADUR® - LINIA STUDIO</t>
  </si>
  <si>
    <t>zlew, zlewozmywak, GREENWICH, N-100S, Polaris, CRISTADUR®, linia studio</t>
  </si>
  <si>
    <t>Materiał:CRISTADUR®,Montaż:komora podwieszana,Możliwość montażu młynka:NIE,Zlewozmywak odwracalny:NIE,Minimalna podbudowa:45cm,Wymiary zewnętrzne mm:406x456,Głębokość mm:200,Kolor: Polaris</t>
  </si>
  <si>
    <t>GREENWICH N-100S Puro CRISTADUR® - LINIA STUDIO</t>
  </si>
  <si>
    <t>&lt;p&gt;SCHOCK zlewozmywak GREENWICH N-100S Puro CRISTADUR®&lt;/p&gt;&lt;p&gt;&lt;img src=https://www.schock.com.pl/img/cms/klimaneutral.png alt=klimaneutral produkt width=80% /&gt;&lt;/p&gt;</t>
  </si>
  <si>
    <t>&lt;h2&gt;SCHOCK zlewozmywak GREENWICH N-100S Puro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</si>
  <si>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N100S, Puro, CRISTADUR®, linia studio</t>
  </si>
  <si>
    <t>SCHOCK zlewozmywak GREENWICH N-100S Puro CRISTADUR® - LINIA STUDIO</t>
  </si>
  <si>
    <t>zlew, zlewozmywak, GREENWICH, N-100S, Puro, CRISTADUR®, linia studio</t>
  </si>
  <si>
    <t>Materiał:CRISTADUR®,Montaż:komora podwieszana,Możliwość montażu młynka:NIE,Zlewozmywak odwracalny:NIE,Minimalna podbudowa:45cm,Wymiary zewnętrzne mm:406x456,Głębokość mm:200,Kolor: Puro</t>
  </si>
  <si>
    <t>GREENWICH N-100S Stone CRISTADUR® - LINIA STUDIO</t>
  </si>
  <si>
    <t>&lt;p&gt;SCHOCK zlewozmywak GREENWICH N-100S Stone CRISTADUR®&lt;/p&gt;&lt;p&gt;&lt;img src=https://www.schock.com.pl/img/cms/klimaneutral.png alt=klimaneutral produkt width=80% /&gt;&lt;/p&gt;</t>
  </si>
  <si>
    <t>&lt;h2&gt;SCHOCK zlewozmywak GREENWICH N-100S Stone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</si>
  <si>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N100S, Stone, CRISTADUR®, linia studio</t>
  </si>
  <si>
    <t>SCHOCK zlewozmywak GREENWICH N-100S Stone CRISTADUR® - LINIA STUDIO</t>
  </si>
  <si>
    <t>zlew, zlewozmywak, GREENWICH, N-100S, Stone, CRISTADUR®, linia studio</t>
  </si>
  <si>
    <t>Materiał:CRISTADUR®,Montaż:komora podwieszana,Możliwość montażu młynka:NIE,Zlewozmywak odwracalny:NIE,Minimalna podbudowa:45cm,Wymiary zewnętrzne mm:406x456,Głębokość mm:200,Kolor: Stone</t>
  </si>
  <si>
    <t>GREENWICH N-100S Rouge CRISTADUR® - LINIA STUDIO</t>
  </si>
  <si>
    <t>&lt;p&gt;SCHOCK zlewozmywak GREENWICH N-100S Rouge CRISTADUR®&lt;/p&gt;&lt;p&gt;&lt;img src=https://www.schock.com.pl/img/cms/klimaneutral.png alt=klimaneutral produkt width=80% /&gt;&lt;/p&gt;</t>
  </si>
  <si>
    <t>&lt;h2&gt;SCHOCK zlewozmywak GREENWICH N-100S Rouge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</si>
  <si>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N100S, Rouge, CRISTADUR®, linia studio</t>
  </si>
  <si>
    <t>SCHOCK zlewozmywak GREENWICH N-100S Rouge CRISTADUR® - LINIA STUDIO</t>
  </si>
  <si>
    <t>zlew, zlewozmywak, GREENWICH, N-100S, Rouge, CRISTADUR®, linia studio</t>
  </si>
  <si>
    <t>Materiał:CRISTADUR®,Montaż:komora podwieszana,Możliwość montażu młynka:NIE,Zlewozmywak odwracalny:NIE,Minimalna podbudowa:45cm,Wymiary zewnętrzne mm:406x456,Głębokość mm:200,Kolor: Rouge</t>
  </si>
  <si>
    <t>GREENWICH N-100S Silverstone CRISTADUR® - LINIA STUDIO</t>
  </si>
  <si>
    <t>&lt;p&gt;SCHOCK zlewozmywak GREENWICH N-100S Silverstone CRISTADUR®&lt;/p&gt;&lt;p&gt;&lt;img src=https://www.schock.com.pl/img/cms/klimaneutral.png alt=klimaneutral produkt width=80% /&gt;&lt;/p&gt;</t>
  </si>
  <si>
    <t>&lt;h2&gt;SCHOCK zlewozmywak GREENWICH N-100S Silverstone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</si>
  <si>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N100S, Silverstone, CRISTADUR®, linia studio</t>
  </si>
  <si>
    <t>SCHOCK zlewozmywak GREENWICH N-100S Silverstone CRISTADUR® - LINIA STUDIO</t>
  </si>
  <si>
    <t>zlew, zlewozmywak, GREENWICH, N-100S, Silverstone, CRISTADUR®, linia studio</t>
  </si>
  <si>
    <t>Materiał:CRISTADUR®,Montaż:komora podwieszana,Możliwość montażu młynka:NIE,Zlewozmywak odwracalny:NIE,Minimalna podbudowa:45cm,Wymiary zewnętrzne mm:406x456,Głębokość mm:200,Kolor: Silverstone</t>
  </si>
  <si>
    <t>GREENWICH N-100S Millennial Pearl CRISTADUR® - LINIA STUDIO</t>
  </si>
  <si>
    <t>&lt;p&gt;SCHOCK zlewozmywak GREENWICH N-100S Millennial Pearl CRISTADUR®&lt;/p&gt;&lt;p&gt;&lt;img src=https://www.schock.com.pl/img/cms/klimaneutral.png alt=klimaneutral produkt width=80% /&gt;&lt;/p&gt;</t>
  </si>
  <si>
    <t>&lt;h2&gt;SCHOCK zlewozmywak GREENWICH N-100S Millennial Pearl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</si>
  <si>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N100S, Millennial Pearl, CRISTADUR®, linia studio</t>
  </si>
  <si>
    <t>SCHOCK zlewozmywak GREENWICH N-100S Millennial Pearl CRISTADUR® - LINIA STUDIO</t>
  </si>
  <si>
    <t>zlew, zlewozmywak, GREENWICH, N-100S, Millennial Pearl, CRISTADUR®, linia studio</t>
  </si>
  <si>
    <t>Materiał:CRISTADUR®,Montaż:komora podwieszana,Możliwość montażu młynka:NIE,Zlewozmywak odwracalny:NIE,Minimalna podbudowa:45cm,Wymiary zewnętrzne mm:406x456,Głębokość mm:200,Kolor: Millennial Pearl</t>
  </si>
  <si>
    <t>GREENWICH N-100S Millennial Cliff CRISTADUR® - LINIA STUDIO</t>
  </si>
  <si>
    <t>&lt;p&gt;SCHOCK zlewozmywak GREENWICH N-100S Millennial Cliff CRISTADUR®&lt;/p&gt;&lt;p&gt;&lt;img src=https://www.schock.com.pl/img/cms/klimaneutral.png alt=klimaneutral produkt width=80% /&gt;&lt;/p&gt;</t>
  </si>
  <si>
    <t>&lt;h2&gt;SCHOCK zlewozmywak GREENWICH N-100S Millennial Cliff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</si>
  <si>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N100S, Millennial Cliff, CRISTADUR®, linia studio</t>
  </si>
  <si>
    <t>SCHOCK zlewozmywak GREENWICH N-100S Millennial Cliff CRISTADUR® - LINIA STUDIO</t>
  </si>
  <si>
    <t>zlew, zlewozmywak, GREENWICH, N-100S, Millennial Cliff, CRISTADUR®, linia studio</t>
  </si>
  <si>
    <t>Materiał:CRISTADUR®,Montaż:komora podwieszana,Możliwość montażu młynka:NIE,Zlewozmywak odwracalny:NIE,Minimalna podbudowa:45cm,Wymiary zewnętrzne mm:406x456,Głębokość mm:200,Kolor: Millennial Cliff</t>
  </si>
  <si>
    <t>GREENWICH N-100S Millennial Dive CRISTADUR® - LINIA STUDIO</t>
  </si>
  <si>
    <t>&lt;p&gt;SCHOCK zlewozmywak GREENWICH N-100S Millennial Dive CRISTADUR®&lt;/p&gt;&lt;p&gt;&lt;img src=https://www.schock.com.pl/img/cms/klimaneutral.png alt=klimaneutral produkt width=80% /&gt;&lt;/p&gt;</t>
  </si>
  <si>
    <t>&lt;h2&gt;SCHOCK zlewozmywak GREENWICH N-100S Millennial Dive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</si>
  <si>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N100S, Millennial Dive, CRISTADUR®, linia studio</t>
  </si>
  <si>
    <t>SCHOCK zlewozmywak GREENWICH N-100S Millennial Dive CRISTADUR® - LINIA STUDIO</t>
  </si>
  <si>
    <t>zlew, zlewozmywak, GREENWICH, N-100S, Millennial Dive, CRISTADUR®, linia studio</t>
  </si>
  <si>
    <t>Materiał:CRISTADUR®,Montaż:komora podwieszana,Możliwość montażu młynka:NIE,Zlewozmywak odwracalny:NIE,Minimalna podbudowa:45cm,Wymiary zewnętrzne mm:406x456,Głębokość mm:200,Kolor: Millennial Dive</t>
  </si>
  <si>
    <t>GREENWICH N-100 Bronze CRISTADUR® - LINIA STUDIO</t>
  </si>
  <si>
    <t>&lt;p&gt;SCHOCK zlewozmywak GREENWICH N-100 Bronze CRISTADUR® - LINIA STUDIO&lt;/p&gt;&lt;p&gt;&lt;img src=https://www.schock.com.pl/img/cms/klimaneutral.png alt=klimaneutral produkt width=80% /&gt;&lt;/p&gt;</t>
  </si>
  <si>
    <t>&lt;h2&gt;SCHOCK zlewozmywak GREENWICH N-100 Bronze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</si>
  <si>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N100, Bronze, CRISTADUR®, linia studio</t>
  </si>
  <si>
    <t>SCHOCK zlewozmywak GREENWICH N-100 Bronze CRISTADUR® - LINIA STUDIO</t>
  </si>
  <si>
    <t>zlew, zlewozmywak, GREENWICH, N-100, Bronze, CRISTADUR®, linia studio</t>
  </si>
  <si>
    <t>Materiał:CRISTADUR®,Montaż:komora podwieszana,Możliwość montażu młynka:NIE,Zlewozmywak odwracalny:NIE,Minimalna podbudowa:50cm,Wymiary zewnętrzne mm:456x456,Głębokość mm:200,Kolor: Bronze</t>
  </si>
  <si>
    <t>GREENWICH N-100 Carbonium CRISTADUR® - LINIA STUDIO</t>
  </si>
  <si>
    <t>&lt;p&gt;SCHOCK zlewozmywak GREENWICH N-100 Carbonium CRISTADUR® - LINIA STUDIO&lt;/p&gt;&lt;p&gt;&lt;img src=https://www.schock.com.pl/img/cms/klimaneutral.png alt=klimaneutral produkt width=80% /&gt;&lt;/p&gt;</t>
  </si>
  <si>
    <t>&lt;h2&gt;SCHOCK zlewozmywak GREENWICH N-100 Carbonium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</si>
  <si>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N100, Carbonium, CRISTADUR®, linia studio</t>
  </si>
  <si>
    <t>SCHOCK zlewozmywak GREENWICH N-100 Carbonium CRISTADUR® - LINIA STUDIO</t>
  </si>
  <si>
    <t>zlew, zlewozmywak, GREENWICH, N-100, Carbonium, CRISTADUR®, linia studio</t>
  </si>
  <si>
    <t>Materiał:CRISTADUR®,Montaż:komora podwieszana,Możliwość montażu młynka:NIE,Zlewozmywak odwracalny:NIE,Minimalna podbudowa:50cm,Wymiary zewnętrzne mm:456x456,Głębokość mm:200,Kolor: Carbonium</t>
  </si>
  <si>
    <t>GREENWICH N-100 Magma CRISTADUR® - LINIA STUDIO</t>
  </si>
  <si>
    <t>&lt;p&gt;SCHOCK zlewozmywak GREENWICH N-100 Magma CRISTADUR® - LINIA STUDIO&lt;/p&gt;&lt;p&gt;&lt;img src=https://www.schock.com.pl/img/cms/klimaneutral.png alt=klimaneutral produkt width=80% /&gt;&lt;/p&gt;</t>
  </si>
  <si>
    <t>&lt;h2&gt;SCHOCK zlewozmywak GREENWICH N-100 Magma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</si>
  <si>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N100, Magma, CRISTADUR®, linia studio</t>
  </si>
  <si>
    <t>SCHOCK zlewozmywak GREENWICH N-100 Magma CRISTADUR® - LINIA STUDIO</t>
  </si>
  <si>
    <t>zlew, zlewozmywak, GREENWICH, N-100, Magma, CRISTADUR®, linia studio</t>
  </si>
  <si>
    <t>Materiał:CRISTADUR®,Montaż:komora podwieszana,Możliwość montażu młynka:NIE,Zlewozmywak odwracalny:NIE,Minimalna podbudowa:50cm,Wymiary zewnętrzne mm:456x456,Głębokość mm:200,Kolor: Magma</t>
  </si>
  <si>
    <t>GREENWICH N-100 Magnolia CRISTADUR® - LINIA STUDIO</t>
  </si>
  <si>
    <t>&lt;p&gt;SCHOCK zlewozmywak GREENWICH N-100 Magnolia CRISTADUR® - LINIA STUDIO&lt;/p&gt;&lt;p&gt;&lt;img src=https://www.schock.com.pl/img/cms/klimaneutral.png alt=klimaneutral produkt width=80% /&gt;&lt;/p&gt;</t>
  </si>
  <si>
    <t>&lt;h2&gt;SCHOCK zlewozmywak GREENWICH N-100 Magnolia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</si>
  <si>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N100, Magnolia, CRISTADUR®, linia studio</t>
  </si>
  <si>
    <t>SCHOCK zlewozmywak GREENWICH N-100 Magnolia CRISTADUR® - LINIA STUDIO</t>
  </si>
  <si>
    <t>zlew, zlewozmywak, GREENWICH, N-100, Magnolia, CRISTADUR®, linia studio</t>
  </si>
  <si>
    <t>Materiał:CRISTADUR®,Montaż:komora podwieszana,Możliwość montażu młynka:NIE,Zlewozmywak odwracalny:NIE,Minimalna podbudowa:50cm,Wymiary zewnętrzne mm:456x456,Głębokość mm:200,Kolor: Magnolia</t>
  </si>
  <si>
    <t>GREENWICH N-100 Polaris CRISTADUR® - LINIA STUDIO</t>
  </si>
  <si>
    <t>&lt;p&gt;SCHOCK zlewozmywak GREENWICH N-100 Polaris CRISTADUR® - LINIA STUDIO&lt;/p&gt;&lt;p&gt;&lt;img src=https://www.schock.com.pl/img/cms/klimaneutral.png alt=klimaneutral produkt width=80% /&gt;&lt;/p&gt;</t>
  </si>
  <si>
    <t>&lt;h2&gt;SCHOCK zlewozmywak GREENWICH N-100 Polaris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</si>
  <si>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N100, Polaris, CRISTADUR®, linia studio</t>
  </si>
  <si>
    <t>SCHOCK zlewozmywak GREENWICH N-100 Polaris CRISTADUR® - LINIA STUDIO</t>
  </si>
  <si>
    <t>zlew, zlewozmywak, GREENWICH, N-100, Polaris, CRISTADUR®, linia studio</t>
  </si>
  <si>
    <t>Materiał:CRISTADUR®,Montaż:komora podwieszana,Możliwość montażu młynka:NIE,Zlewozmywak odwracalny:NIE,Minimalna podbudowa:50cm,Wymiary zewnętrzne mm:456x456,Głębokość mm:200,Kolor: Polaris</t>
  </si>
  <si>
    <t>GREENWICH N-100 Puro CRISTADUR® - LINIA STUDIO</t>
  </si>
  <si>
    <t>&lt;p&gt;SCHOCK zlewozmywak GREENWICH N-100 Puro CRISTADUR® - LINIA STUDIO&lt;/p&gt;&lt;p&gt;&lt;img src=https://www.schock.com.pl/img/cms/klimaneutral.png alt=klimaneutral produkt width=80% /&gt;&lt;/p&gt;</t>
  </si>
  <si>
    <t>&lt;h2&gt;SCHOCK zlewozmywak GREENWICH N-100 Puro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</si>
  <si>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N100, Puro, CRISTADUR®, linia studio</t>
  </si>
  <si>
    <t>SCHOCK zlewozmywak GREENWICH N-100 Puro CRISTADUR® - LINIA STUDIO</t>
  </si>
  <si>
    <t>zlew, zlewozmywak, GREENWICH, N-100, Puro, CRISTADUR®, linia studio</t>
  </si>
  <si>
    <t>Materiał:CRISTADUR®,Montaż:komora podwieszana,Możliwość montażu młynka:NIE,Zlewozmywak odwracalny:NIE,Minimalna podbudowa:50cm,Wymiary zewnętrzne mm:456x456,Głębokość mm:200,Kolor: Puro</t>
  </si>
  <si>
    <t>GREENWICH N-100 Stone CRISTADUR® - LINIA STUDIO</t>
  </si>
  <si>
    <t>&lt;p&gt;SCHOCK zlewozmywak GREENWICH N-100 Stone CRISTADUR® - LINIA STUDIO&lt;/p&gt;&lt;p&gt;&lt;img src=https://www.schock.com.pl/img/cms/klimaneutral.png alt=klimaneutral produkt width=80% /&gt;&lt;/p&gt;</t>
  </si>
  <si>
    <t>&lt;h2&gt;SCHOCK zlewozmywak GREENWICH N-100 Stone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</si>
  <si>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N100, Stone, CRISTADUR®, linia studio</t>
  </si>
  <si>
    <t>SCHOCK zlewozmywak GREENWICH N-100 Stone CRISTADUR® - LINIA STUDIO</t>
  </si>
  <si>
    <t>zlew, zlewozmywak, GREENWICH, N-100, Stone, CRISTADUR®, linia studio</t>
  </si>
  <si>
    <t>Materiał:CRISTADUR®,Montaż:komora podwieszana,Możliwość montażu młynka:NIE,Zlewozmywak odwracalny:NIE,Minimalna podbudowa:50cm,Wymiary zewnętrzne mm:456x456,Głębokość mm:200,Kolor: Stone</t>
  </si>
  <si>
    <t>GREENWICH N-100 Silverstone CRISTADUR® - LINIA STUDIO</t>
  </si>
  <si>
    <t>&lt;p&gt;SCHOCK zlewozmywak GREENWICH N-100 Silverstone CRISTADUR® - LINIA STUDIO&lt;/p&gt;&lt;p&gt;&lt;img src=https://www.schock.com.pl/img/cms/klimaneutral.png alt=klimaneutral produkt width=80% /&gt;&lt;/p&gt;</t>
  </si>
  <si>
    <t>&lt;h2&gt;SCHOCK zlewozmywak GREENWICH N-100 Silverstone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</si>
  <si>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N100, Silverstone, CRISTADUR®, linia studio</t>
  </si>
  <si>
    <t>SCHOCK zlewozmywak GREENWICH N-100 Silverstone CRISTADUR® - LINIA STUDIO</t>
  </si>
  <si>
    <t>zlew, zlewozmywak, GREENWICH, N-100, Silverstone, CRISTADUR®, linia studio</t>
  </si>
  <si>
    <t>Materiał:CRISTADUR®,Montaż:komora podwieszana,Możliwość montażu młynka:NIE,Zlewozmywak odwracalny:NIE,Minimalna podbudowa:50cm,Wymiary zewnętrzne mm:456x456,Głębokość mm:200,Kolor: Silverstone</t>
  </si>
  <si>
    <t>GREENWICH N-100 FB - na równi z blatem - Bronze CRISTADUR® - LINIA STUDIO</t>
  </si>
  <si>
    <t>&lt;p&gt;SCHOCK zlewozmywak GREENWICH N-100 FB - na równi z blatem - Bronze CRISTADUR® - LINIA STUDIO&lt;/p&gt;&lt;p&gt;&lt;img src=https://www.schock.com.pl/img/cms/klimaneutral.png alt=klimaneutral produkt width=80% /&gt;&lt;/p&gt;</t>
  </si>
  <si>
    <t>&lt;h2&gt;SCHOCK zlewozmywak GREENWICH N-100 FB - na równi z blatem - Bronze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</si>
  <si>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N100FB, Bronze, CRISTADUR®, linia studio</t>
  </si>
  <si>
    <t>SCHOCK zlewozmywak GREENWICH N-100 FB - na równi z blatem - Bronze CRISTADUR® - LINIA STUDIO</t>
  </si>
  <si>
    <t>zlew, zlewozmywak, GREENWICH, N-100 FB, Bronze, CRISTADUR®, linia studio</t>
  </si>
  <si>
    <t>Materiał:CRISTADUR®,Montaż:na równi z blatem,Możliwość montażu młynka:NIE,Zlewozmywak odwracalny:NIE,Minimalna podbudowa:50cm,Wymiary zewnętrzne mm:445x445,Głębokość mm:200,Kolor: Bronze</t>
  </si>
  <si>
    <t>GREENWICH N-100 FB - na równi z blatem - Magma CRISTADUR® - LINIA STUDIO</t>
  </si>
  <si>
    <t>&lt;p&gt;SCHOCK zlewozmywak GREENWICH N-100 FB - na równi z blatem - Magma CRISTADUR® - LINIA STUDIO&lt;/p&gt;&lt;p&gt;&lt;img src=https://www.schock.com.pl/img/cms/klimaneutral.png alt=klimaneutral produkt width=80% /&gt;&lt;/p&gt;</t>
  </si>
  <si>
    <t>&lt;h2&gt;SCHOCK zlewozmywak GREENWICH N-100 FB - na równi z blatem - Magma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</si>
  <si>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N100FB, Magma, CRISTADUR®, linia studio</t>
  </si>
  <si>
    <t>SCHOCK zlewozmywak GREENWICH N-100 FB - na równi z blatem - Magma CRISTADUR® - LINIA STUDIO</t>
  </si>
  <si>
    <t>zlew, zlewozmywak, GREENWICH, N-100 FB, Magma, CRISTADUR®, linia studio</t>
  </si>
  <si>
    <t>Materiał:CRISTADUR®,Montaż:na równi z blatem,Możliwość montażu młynka:NIE,Zlewozmywak odwracalny:NIE,Minimalna podbudowa:50cm,Wymiary zewnętrzne mm:445x445,Głębokość mm:200,Kolor: Magma</t>
  </si>
  <si>
    <t>GREENWICH N-100 FB - na równi z blatem - Stone CRISTADUR® - LINIA STUDIO</t>
  </si>
  <si>
    <t>&lt;p&gt;SCHOCK zlewozmywak GREENWICH N-100 FB - na równi z blatem - Stone CRISTADUR® - LINIA STUDIO&lt;/p&gt;&lt;p&gt;&lt;img src=https://www.schock.com.pl/img/cms/klimaneutral.png alt=klimaneutral produkt width=80% /&gt;&lt;/p&gt;</t>
  </si>
  <si>
    <t>&lt;h2&gt;SCHOCK zlewozmywak GREENWICH N-100 FB - na równi z blatem - Stone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</si>
  <si>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N100FB, Stone, CRISTADUR®, linia studio</t>
  </si>
  <si>
    <t>SCHOCK zlewozmywak GREENWICH N-100 FB - na równi z blatem - Stone CRISTADUR® - LINIA STUDIO</t>
  </si>
  <si>
    <t>zlew, zlewozmywak, GREENWICH, N-100 FB, Stone, CRISTADUR®, linia studio</t>
  </si>
  <si>
    <t>Materiał:CRISTADUR®,Montaż:na równi z blatem,Możliwość montażu młynka:NIE,Zlewozmywak odwracalny:NIE,Minimalna podbudowa:50cm,Wymiary zewnętrzne mm:445x445,Głębokość mm:200,Kolor: Stone</t>
  </si>
  <si>
    <t>GREENWICH N-100 FB - na równi z blatem - Silverstone CRISTADUR® - LINIA STUDIO</t>
  </si>
  <si>
    <t>&lt;p&gt;SCHOCK zlewozmywak GREENWICH N-100 FB - na równi z blatem - Silverstone CRISTADUR® - LINIA STUDIO&lt;/p&gt;&lt;p&gt;&lt;img src=https://www.schock.com.pl/img/cms/klimaneutral.png alt=klimaneutral produkt width=80% /&gt;&lt;/p&gt;</t>
  </si>
  <si>
    <t>&lt;h2&gt;SCHOCK zlewozmywak GREENWICH N-100 FB - na równi z blatem - Silverstone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</si>
  <si>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N100FB, Silverstone, CRISTADUR®, linia studio</t>
  </si>
  <si>
    <t>SCHOCK zlewozmywak GREENWICH N-100 FB - na równi z blatem - Silverstone CRISTADUR® - LINIA STUDIO</t>
  </si>
  <si>
    <t>zlew, zlewozmywak, GREENWICH, N-100 FB, Silverstone, CRISTADUR®, linia studio</t>
  </si>
  <si>
    <t>Materiał:CRISTADUR®,Montaż:na równi z blatem,Możliwość montażu młynka:NIE,Zlewozmywak odwracalny:NIE,Minimalna podbudowa:50cm,Wymiary zewnętrzne mm:445x445,Głębokość mm:200,Kolor: Silverstone</t>
  </si>
  <si>
    <t>GREENWICH N-100L Bronze CRISTADUR® - LINIA STUDIO</t>
  </si>
  <si>
    <t>&lt;p&gt;SCHOCK zlewozmywak GREENWICH N-100L Bronze CRISTADUR®&lt;/p&gt;&lt;p&gt;&lt;img src=https://www.schock.com.pl/img/cms/klimaneutral.png alt=klimaneutral produkt width=80% /&gt;&lt;/p&gt;</t>
  </si>
  <si>
    <t>&lt;h2&gt;SCHOCK zlewozmywak GREENWICH N-100L Bronze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</si>
  <si>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N100L, Bronze, CRISTADUR®, linia studio</t>
  </si>
  <si>
    <t>SCHOCK zlewozmywak GREENWICH N-100L Bronze CRISTADUR® - LINIA STUDIO</t>
  </si>
  <si>
    <t>zlew, zlewozmywak, zlewozmywaki granitowe, GREENWICH, N-100L, Bronze, CRISTADUR®, linia studio</t>
  </si>
  <si>
    <t>Materiał:CRISTADUR®,Montaż:komora podwieszana,Możliwość montażu młynka:NIE,Zlewozmywak odwracalny:NIE,Minimalna podbudowa:60cm,Wymiary zewnętrzne mm:556x456,Głębokość mm:200,Kolor: Bronze</t>
  </si>
  <si>
    <t>GREENWICH N-100L Carbonium CRISTADUR® - LINIA STUDIO</t>
  </si>
  <si>
    <t>&lt;p&gt;SCHOCK zlewozmywak GREENWICH N-100L Carbonium CRISTADUR®&lt;/p&gt;&lt;p&gt;&lt;img src=https://www.schock.com.pl/img/cms/klimaneutral.png alt=klimaneutral produkt width=80% /&gt;&lt;/p&gt;</t>
  </si>
  <si>
    <t>&lt;h2&gt;SCHOCK zlewozmywak GREENWICH N-100L Carbonium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</si>
  <si>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N100L, Carbonium, CRISTADUR®, linia studio</t>
  </si>
  <si>
    <t>SCHOCK zlewozmywak GREENWICH N-100L Carbonium CRISTADUR® - LINIA STUDIO</t>
  </si>
  <si>
    <t>zlew, zlewozmywak, zlewozmywaki granitowe, GREENWICH, N-100L, Carbonium, CRISTADUR®, linia studio</t>
  </si>
  <si>
    <t>Materiał:CRISTADUR®,Montaż:komora podwieszana,Możliwość montażu młynka:NIE,Zlewozmywak odwracalny:NIE,Minimalna podbudowa:60cm,Wymiary zewnętrzne mm:556x456,Głębokość mm:200,Kolor: Carbonium</t>
  </si>
  <si>
    <t>GREENWICH N-100L Magma CRISTADUR® - LINIA STUDIO</t>
  </si>
  <si>
    <t>&lt;p&gt;SCHOCK zlewozmywak GREENWICH N-100L Magma CRISTADUR®&lt;/p&gt;&lt;p&gt;&lt;img src=https://www.schock.com.pl/img/cms/klimaneutral.png alt=klimaneutral produkt width=80% /&gt;&lt;/p&gt;</t>
  </si>
  <si>
    <t>&lt;h2&gt;SCHOCK zlewozmywak GREENWICH N-100L Magma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</si>
  <si>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N100L, Magma, CRISTADUR®, linia studio</t>
  </si>
  <si>
    <t>SCHOCK zlewozmywak GREENWICH N-100L Magma CRISTADUR® - LINIA STUDIO</t>
  </si>
  <si>
    <t>zlew, zlewozmywak, zlewozmywaki granitowe, GREENWICH, N-100L, Magma, CRISTADUR®, linia studio</t>
  </si>
  <si>
    <t>Materiał:CRISTADUR®,Montaż:komora podwieszana,Możliwość montażu młynka:NIE,Zlewozmywak odwracalny:NIE,Minimalna podbudowa:60cm,Wymiary zewnętrzne mm:556x456,Głębokość mm:200,Kolor: Magma</t>
  </si>
  <si>
    <t>GREENWICH N-100L Magnolia CRISTADUR® - LINIA STUDIO</t>
  </si>
  <si>
    <t>&lt;p&gt;SCHOCK zlewozmywak GREENWICH N-100L Magnolia CRISTADUR®&lt;/p&gt;&lt;p&gt;&lt;img src=https://www.schock.com.pl/img/cms/klimaneutral.png alt=klimaneutral produkt width=80% /&gt;&lt;/p&gt;</t>
  </si>
  <si>
    <t>&lt;h2&gt;SCHOCK zlewozmywak GREENWICH N-100L Magnolia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</si>
  <si>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N100L, Magnolia, CRISTADUR®, linia studio</t>
  </si>
  <si>
    <t>SCHOCK zlewozmywak GREENWICH N-100L Magnolia CRISTADUR® - LINIA STUDIO</t>
  </si>
  <si>
    <t>zlew, zlewozmywak, zlewozmywaki granitowe, GREENWICH, N-100L, Magnolia, CRISTADUR®, linia studio</t>
  </si>
  <si>
    <t>Materiał:CRISTADUR®,Montaż:komora podwieszana,Możliwość montażu młynka:NIE,Zlewozmywak odwracalny:NIE,Minimalna podbudowa:60cm,Wymiary zewnętrzne mm:556x456,Głębokość mm:200,Kolor: Magnolia</t>
  </si>
  <si>
    <t>GREENWICH N-100L Polaris CRISTADUR® - LINIA STUDIO</t>
  </si>
  <si>
    <t>&lt;p&gt;SCHOCK zlewozmywak GREENWICH N-100L Polaris CRISTADUR®&lt;/p&gt;&lt;p&gt;&lt;img src=https://www.schock.com.pl/img/cms/klimaneutral.png alt=klimaneutral produkt width=80% /&gt;&lt;/p&gt;</t>
  </si>
  <si>
    <t>&lt;h2&gt;SCHOCK zlewozmywak GREENWICH N-100L Polaris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</si>
  <si>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N100L, Polaris, CRISTADUR®, linia studio</t>
  </si>
  <si>
    <t>SCHOCK zlewozmywak GREENWICH N-100L Polaris CRISTADUR® - LINIA STUDIO</t>
  </si>
  <si>
    <t>zlew, zlewozmywak, zlewozmywaki granitowe, GREENWICH, N-100L, Polaris, CRISTADUR®, linia studio</t>
  </si>
  <si>
    <t>Materiał:CRISTADUR®,Montaż:komora podwieszana,Możliwość montażu młynka:NIE,Zlewozmywak odwracalny:NIE,Minimalna podbudowa:60cm,Wymiary zewnętrzne mm:556x456,Głębokość mm:200,Kolor: Polaris</t>
  </si>
  <si>
    <t>GREENWICH N-100L Puro CRISTADUR® - LINIA STUDIO</t>
  </si>
  <si>
    <t>&lt;p&gt;SCHOCK zlewozmywak GREENWICH N-100L Puro CRISTADUR®&lt;/p&gt;&lt;p&gt;&lt;img src=https://www.schock.com.pl/img/cms/klimaneutral.png alt=klimaneutral produkt width=80% /&gt;&lt;/p&gt;</t>
  </si>
  <si>
    <t>&lt;h2&gt;SCHOCK zlewozmywak GREENWICH N-100L Puro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</si>
  <si>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N100L, Puro, CRISTADUR®, linia studio</t>
  </si>
  <si>
    <t>SCHOCK zlewozmywak GREENWICH N-100L Puro CRISTADUR® - LINIA STUDIO</t>
  </si>
  <si>
    <t>zlew, zlewozmywak, zlewozmywaki granitowe, GREENWICH, N-100L, Puro, CRISTADUR®, linia studio</t>
  </si>
  <si>
    <t>Materiał:CRISTADUR®,Montaż:komora podwieszana,Możliwość montażu młynka:NIE,Zlewozmywak odwracalny:NIE,Minimalna podbudowa:60cm,Wymiary zewnętrzne mm:556x456,Głębokość mm:200,Kolor: Puro</t>
  </si>
  <si>
    <t>GREENWICH N-100L Stone CRISTADUR® - LINIA STUDIO</t>
  </si>
  <si>
    <t>&lt;p&gt;SCHOCK zlewozmywak GREENWICH N-100L Stone CRISTADUR®&lt;/p&gt;&lt;p&gt;&lt;img src=https://www.schock.com.pl/img/cms/klimaneutral.png alt=klimaneutral produkt width=80% /&gt;&lt;/p&gt;</t>
  </si>
  <si>
    <t>&lt;h2&gt;SCHOCK zlewozmywak GREENWICH N-100L Stone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</si>
  <si>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N100L, Stone, CRISTADUR®, linia studio</t>
  </si>
  <si>
    <t>SCHOCK zlewozmywak GREENWICH N-100L Stone CRISTADUR® - LINIA STUDIO</t>
  </si>
  <si>
    <t>zlew, zlewozmywak, zlewozmywaki granitowe, GREENWICH, N-100L, Stone, CRISTADUR®, linia studio</t>
  </si>
  <si>
    <t>Materiał:CRISTADUR®,Montaż:komora podwieszana,Możliwość montażu młynka:NIE,Zlewozmywak odwracalny:NIE,Minimalna podbudowa:60cm,Wymiary zewnętrzne mm:556x456,Głębokość mm:200,Kolor: Stone</t>
  </si>
  <si>
    <t>GREENWICH N-100L Silverstone CRISTADUR® - LINIA STUDIO</t>
  </si>
  <si>
    <t>&lt;p&gt;SCHOCK zlewozmywak GREENWICH N-100L Silverstone CRISTADUR®&lt;/p&gt;&lt;p&gt;&lt;img src=https://www.schock.com.pl/img/cms/klimaneutral.png alt=klimaneutral produkt width=80% /&gt;&lt;/p&gt;</t>
  </si>
  <si>
    <t>&lt;h2&gt;SCHOCK zlewozmywak GREENWICH N-100L Silverstone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</si>
  <si>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N100L, Silverstone, CRISTADUR®, linia studio</t>
  </si>
  <si>
    <t>SCHOCK zlewozmywak GREENWICH N-100L Silverstone CRISTADUR® - LINIA STUDIO</t>
  </si>
  <si>
    <t>zlew, zlewozmywak, zlewozmywaki granitowe, GREENWICH, N-100L, Silverstone, CRISTADUR®, linia studio</t>
  </si>
  <si>
    <t>Materiał:CRISTADUR®,Montaż:komora podwieszana,Możliwość montażu młynka:NIE,Zlewozmywak odwracalny:NIE,Minimalna podbudowa:60cm,Wymiary zewnętrzne mm:556x456,Głębokość mm:200,Kolor: Silverstone</t>
  </si>
  <si>
    <t>GREENWICH N-100L Day CRISTADUR® - LINIA STUDIO</t>
  </si>
  <si>
    <t>&lt;p&gt;SCHOCK zlewozmywak GREENWICH N-100L Day CRISTADUR®&lt;/p&gt;&lt;p&gt;&lt;img src=https://www.schock.com.pl/img/cms/klimaneutral.png alt=klimaneutral produkt width=80% /&gt;&lt;/p&gt;</t>
  </si>
  <si>
    <t>&lt;h2&gt;SCHOCK zlewozmywak GREENWICH N-100L Day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</si>
  <si>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N100L, Day, CRISTADUR®, linia studio</t>
  </si>
  <si>
    <t>SCHOCK zlewozmywak GREENWICH N-100L Day CRISTADUR® - LINIA STUDIO</t>
  </si>
  <si>
    <t>zlew, zlewozmywak, zlewozmywaki granitowe, GREENWICH, N-100L, Day, CRISTADUR®, linia studio</t>
  </si>
  <si>
    <t>Materiał:CRISTADUR®,Montaż:komora podwieszana,Możliwość montażu młynka:NIE,Zlewozmywak odwracalny:NIE,Minimalna podbudowa:60cm,Wymiary zewnętrzne mm:556x456,Głębokość mm:200,Kolor: Day</t>
  </si>
  <si>
    <t>GREENWICH N-100L Night CRISTADUR® - LINIA STUDIO</t>
  </si>
  <si>
    <t>&lt;p&gt;SCHOCK zlewozmywak GREENWICH N-100L Night CRISTADUR®&lt;/p&gt;&lt;p&gt;&lt;img src=https://www.schock.com.pl/img/cms/klimaneutral.png alt=klimaneutral produkt width=80% /&gt;&lt;/p&gt;</t>
  </si>
  <si>
    <t>&lt;h2&gt;SCHOCK zlewozmywak GREENWICH N-100L Night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</si>
  <si>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N100L, Night, CRISTADUR®, linia studio</t>
  </si>
  <si>
    <t>SCHOCK zlewozmywak GREENWICH N-100L Night CRISTADUR® - LINIA STUDIO</t>
  </si>
  <si>
    <t>zlew, zlewozmywak, zlewozmywaki granitowe, GREENWICH, N-100L, Night, CRISTADUR®, linia studio</t>
  </si>
  <si>
    <t>Materiał:CRISTADUR®,Montaż:komora podwieszana,Możliwość montażu młynka:NIE,Zlewozmywak odwracalny:NIE,Minimalna podbudowa:60cm,Wymiary zewnętrzne mm:556x456,Głębokość mm:200,Kolor: Night</t>
  </si>
  <si>
    <t>GREENWICH N-100L Twilight CRISTADUR® - LINIA STUDIO</t>
  </si>
  <si>
    <t>&lt;p&gt;SCHOCK zlewozmywak GREENWICH N-100L Twilight CRISTADUR®&lt;/p&gt;&lt;p&gt;&lt;img src=https://www.schock.com.pl/img/cms/klimaneutral.png alt=klimaneutral produkt width=80% /&gt;&lt;/p&gt;</t>
  </si>
  <si>
    <t>&lt;h2&gt;SCHOCK zlewozmywak GREENWICH N-100L Twilight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</si>
  <si>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N100L, Twilight, CRISTADUR®, linia studio</t>
  </si>
  <si>
    <t>SCHOCK zlewozmywak GREENWICH N-100L Twilight CRISTADUR® - LINIA STUDIO</t>
  </si>
  <si>
    <t>zlew, zlewozmywak, zlewozmywaki granitowe, GREENWICH, N-100L, Twilight, CRISTADUR®, linia studio</t>
  </si>
  <si>
    <t>Materiał:CRISTADUR®,Montaż:komora podwieszana,Możliwość montażu młynka:NIE,Zlewozmywak odwracalny:NIE,Minimalna podbudowa:60cm,Wymiary zewnętrzne mm:556x456,Głębokość mm:200,Kolor: Twilight</t>
  </si>
  <si>
    <t>GREENWICH N-100L FB - na równi z blatem - Bronze CRISTADUR® - LINIA STUDIO</t>
  </si>
  <si>
    <t>&lt;p&gt;SCHOCK zlewozmywak GREENWICH N-100L FB - na równi z blatem - Bronze CRISTADUR®&lt;/p&gt;&lt;p&gt;&lt;img src=https://www.schock.com.pl/img/cms/klimaneutral.png alt=klimaneutral produkt width=80% /&gt;&lt;/p&gt;</t>
  </si>
  <si>
    <t>&lt;h2&gt;SCHOCK zlewozmywak GREENWICH N-100L FB - na równi z blatem - Bronze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</si>
  <si>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N100LFB, Bronze, CRISTADUR®, linia studio</t>
  </si>
  <si>
    <t>SCHOCK zlewozmywak GREENWICH N-100L FB - na równi z blatem - Bronze CRISTADUR® - LINIA STUDIO</t>
  </si>
  <si>
    <t>zlew, zlewozmywak, GREENWICH, N-100L FB, Bronze, CRISTADUR®, linia studio</t>
  </si>
  <si>
    <t>Materiał:CRISTADUR®,Montaż:na równi z blatem,Możliwość montażu młynka:NIE,Zlewozmywak odwracalny:NIE,Minimalna podbudowa:60cm,Wymiary zewnętrzne mm:545x445,Głębokość mm:200,Kolor: Bronze</t>
  </si>
  <si>
    <t>GREENWICH N-100L FB - na równi z blatem - Magma CRISTADUR® - LINIA STUDIO</t>
  </si>
  <si>
    <t>&lt;p&gt;SCHOCK zlewozmywak GREENWICH N-100L FB - na równi z blatem - Magma CRISTADUR®&lt;/p&gt;&lt;p&gt;&lt;img src=https://www.schock.com.pl/img/cms/klimaneutral.png alt=klimaneutral produkt width=80% /&gt;&lt;/p&gt;</t>
  </si>
  <si>
    <t>&lt;h2&gt;SCHOCK zlewozmywak GREENWICH N-100L FB - na równi z blatem - Magma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</si>
  <si>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N100LFB, Magma, CRISTADUR®, linia studio</t>
  </si>
  <si>
    <t>SCHOCK zlewozmywak GREENWICH N-100L FB - na równi z blatem - Magma CRISTADUR® - LINIA STUDIO</t>
  </si>
  <si>
    <t>zlew, zlewozmywak, GREENWICH, N-100L FB, Magma, CRISTADUR®, linia studio</t>
  </si>
  <si>
    <t>Materiał:CRISTADUR®,Montaż:na równi z blatem,Możliwość montażu młynka:NIE,Zlewozmywak odwracalny:NIE,Minimalna podbudowa:60cm,Wymiary zewnętrzne mm:545x445,Głębokość mm:200,Kolor: Magma</t>
  </si>
  <si>
    <t>GREENWICH N-100L FB - na równi z blatem - Stone CRISTADUR® - LINIA STUDIO</t>
  </si>
  <si>
    <t>&lt;p&gt;SCHOCK zlewozmywak GREENWICH N-100L FB - na równi z blatem - Stone CRISTADUR®&lt;/p&gt;&lt;p&gt;&lt;img src=https://www.schock.com.pl/img/cms/klimaneutral.png alt=klimaneutral produkt width=80% /&gt;&lt;/p&gt;</t>
  </si>
  <si>
    <t>&lt;h2&gt;SCHOCK zlewozmywak GREENWICH N-100L FB - na równi z blatem - Stone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</si>
  <si>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N100LFB, Stone, CRISTADUR®, linia studio</t>
  </si>
  <si>
    <t>SCHOCK zlewozmywak GREENWICH N-100L FB - na równi z blatem - Stone CRISTADUR® - LINIA STUDIO</t>
  </si>
  <si>
    <t>zlew, zlewozmywak, GREENWICH, N-100L FB, Stone, CRISTADUR®, linia studio</t>
  </si>
  <si>
    <t>Materiał:CRISTADUR®,Montaż:na równi z blatem,Możliwość montażu młynka:NIE,Zlewozmywak odwracalny:NIE,Minimalna podbudowa:60cm,Wymiary zewnętrzne mm:545x445,Głębokość mm:200,Kolor: Stone</t>
  </si>
  <si>
    <t>GREENWICH N-100L FB - na równi z blatem - Silverstone CRISTADUR® - LINIA STUDIO</t>
  </si>
  <si>
    <t>&lt;p&gt;SCHOCK zlewozmywak GREENWICH N-100L FB - na równi z blatem - Silverstone CRISTADUR®&lt;/p&gt;&lt;p&gt;&lt;img src=https://www.schock.com.pl/img/cms/klimaneutral.png alt=klimaneutral produkt width=80% /&gt;&lt;/p&gt;</t>
  </si>
  <si>
    <t>&lt;h2&gt;SCHOCK zlewozmywak GREENWICH N-100L FB - na równi z blatem - Silverstone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</si>
  <si>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N100LFB, Silverstone, CRISTADUR®, linia studio</t>
  </si>
  <si>
    <t>SCHOCK zlewozmywak GREENWICH N-100L FB - na równi z blatem - Silverstone CRISTADUR® - LINIA STUDIO</t>
  </si>
  <si>
    <t>zlew, zlewozmywak, GREENWICH, N-100L FB, Silverstone, CRISTADUR®, linia studio</t>
  </si>
  <si>
    <t>Materiał:CRISTADUR®,Montaż:na równi z blatem,Możliwość montażu młynka:NIE,Zlewozmywak odwracalny:NIE,Minimalna podbudowa:60cm,Wymiary zewnętrzne mm:545x445,Głębokość mm:200,Kolor: Silverstone</t>
  </si>
  <si>
    <t>GREENWICH N-100XL Bronze CRISTADUR® - LINIA STUDIO</t>
  </si>
  <si>
    <t>&lt;p&gt;SCHOCK zlewozmywak GREENWICH N-100XL Bronze CRISTADUR®&lt;/p&gt;&lt;p&gt;&lt;img src=https://www.schock.com.pl/img/cms/klimaneutral.png alt=klimaneutral produkt width=80% /&gt;&lt;/p&gt;</t>
  </si>
  <si>
    <t>&lt;h2&gt;SCHOCK zlewozmywak GREENWICH N-100XL Bronze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</si>
  <si>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N100XL, Bronze, CRISTADUR®, linia studio</t>
  </si>
  <si>
    <t>SCHOCK zlewozmywak GREENWICH N-100XL Bronze CRISTADUR® - LINIA STUDIO</t>
  </si>
  <si>
    <t>Materiał:CRISTADUR®,Montaż:komora podwieszana,Możliwość montażu młynka:NIE,Zlewozmywak odwracalny:NIE,Minimalna podbudowa:80cm,Wymiary zewnętrzne mm:750x455,Głębokość mm:290,Kolor: Bronze</t>
  </si>
  <si>
    <t>GREENWICH N-100XL Magma CRISTADUR® - LINIA STUDIO</t>
  </si>
  <si>
    <t>&lt;p&gt;SCHOCK zlewozmywak GREENWICH N-100XL Magma CRISTADUR®&lt;/p&gt;&lt;p&gt;&lt;img src=https://www.schock.com.pl/img/cms/klimaneutral.png alt=klimaneutral produkt width=80% /&gt;&lt;/p&gt;</t>
  </si>
  <si>
    <t>&lt;h2&gt;SCHOCK zlewozmywak GREENWICH N-100XL Magma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</si>
  <si>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N100XL, Magma, CRISTADUR®, linia studio</t>
  </si>
  <si>
    <t>SCHOCK zlewozmywak GREENWICH N-100XL Magma CRISTADUR® - LINIA STUDIO</t>
  </si>
  <si>
    <t>Materiał:CRISTADUR®,Montaż:komora podwieszana,Możliwość montażu młynka:NIE,Zlewozmywak odwracalny:NIE,Minimalna podbudowa:80cm,Wymiary zewnętrzne mm:750x455,Głębokość mm:290,Kolor: Magma</t>
  </si>
  <si>
    <t>GREENWICH N-100XL Silverstone CRISTADUR® - LINIA STUDIO</t>
  </si>
  <si>
    <t>&lt;p&gt;SCHOCK zlewozmywak GREENWICH N-100XL Silverstone CRISTADUR®&lt;/p&gt;&lt;p&gt;&lt;img src=https://www.schock.com.pl/img/cms/klimaneutral.png alt=klimaneutral produkt width=80% /&gt;&lt;/p&gt;</t>
  </si>
  <si>
    <t>&lt;h2&gt;SCHOCK zlewozmywak GREENWICH N-100XL Silverstone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</si>
  <si>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N100XL, Silverstone, CRISTADUR®, linia studio</t>
  </si>
  <si>
    <t>SCHOCK zlewozmywak GREENWICH N-100XL Silverstone CRISTADUR® - LINIA STUDIO</t>
  </si>
  <si>
    <t>Materiał:CRISTADUR®,Montaż:komora podwieszana,Możliwość montażu młynka:NIE,Zlewozmywak odwracalny:NIE,Minimalna podbudowa:80cm,Wymiary zewnętrzne mm:750x455,Głębokość mm:290,Kolor: Silverstone</t>
  </si>
  <si>
    <t>GREENWICH N-100XL Day CRISTADUR® - LINIA STUDIO</t>
  </si>
  <si>
    <t>&lt;p&gt;SCHOCK zlewozmywak GREENWICH N-100XL Day CRISTADUR®&lt;/p&gt;&lt;p&gt;&lt;img src=https://www.schock.com.pl/img/cms/klimaneutral.png alt=klimaneutral produkt width=80% /&gt;&lt;/p&gt;</t>
  </si>
  <si>
    <t>&lt;h2&gt;SCHOCK zlewozmywak GREENWICH N-100XL Day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</si>
  <si>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N100XL, Day, CRISTADUR®, linia studio</t>
  </si>
  <si>
    <t>SCHOCK zlewozmywak GREENWICH N-100XL Day CRISTADUR® - LINIA STUDIO</t>
  </si>
  <si>
    <t>Materiał:CRISTADUR®,Montaż:komora podwieszana,Możliwość montażu młynka:NIE,Zlewozmywak odwracalny:NIE,Minimalna podbudowa:80cm,Wymiary zewnętrzne mm:750x455,Głębokość mm:290,Kolor: Day</t>
  </si>
  <si>
    <t>GREENWICH N-100XL Night CRISTADUR® - LINIA STUDIO</t>
  </si>
  <si>
    <t>&lt;p&gt;SCHOCK zlewozmywak GREENWICH N-100XL Night CRISTADUR®&lt;/p&gt;&lt;p&gt;&lt;img src=https://www.schock.com.pl/img/cms/klimaneutral.png alt=klimaneutral produkt width=80% /&gt;&lt;/p&gt;</t>
  </si>
  <si>
    <t>&lt;h2&gt;SCHOCK zlewozmywak GREENWICH N-100XL Night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</si>
  <si>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N100XL, Night, CRISTADUR®, linia studio</t>
  </si>
  <si>
    <t>SCHOCK zlewozmywak GREENWICH N-100XL Night CRISTADUR® - LINIA STUDIO</t>
  </si>
  <si>
    <t>Materiał:CRISTADUR®,Montaż:komora podwieszana,Możliwość montażu młynka:NIE,Zlewozmywak odwracalny:NIE,Minimalna podbudowa:80cm,Wymiary zewnętrzne mm:750x455,Głębokość mm:290,Kolor: Night</t>
  </si>
  <si>
    <t>GREENWICH N-100XL Twilight CRISTADUR® - LINIA STUDIO</t>
  </si>
  <si>
    <t>&lt;p&gt;SCHOCK zlewozmywak GREENWICH N-100XL Twilight CRISTADUR®&lt;/p&gt;&lt;p&gt;&lt;img src=https://www.schock.com.pl/img/cms/klimaneutral.png alt=klimaneutral produkt width=80% /&gt;&lt;/p&gt;</t>
  </si>
  <si>
    <t>&lt;h2&gt;SCHOCK zlewozmywak GREENWICH N-100XL Twilight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</si>
  <si>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N100XL, Twilight, CRISTADUR®, linia studio</t>
  </si>
  <si>
    <t>SCHOCK zlewozmywak GREENWICH N-100XL Twilight CRISTADUR® - LINIA STUDIO</t>
  </si>
  <si>
    <t>Materiał:CRISTADUR®,Montaż:komora podwieszana,Możliwość montażu młynka:NIE,Zlewozmywak odwracalny:NIE,Minimalna podbudowa:80cm,Wymiary zewnętrzne mm:750x455,Głębokość mm:290,Kolor: Twilight</t>
  </si>
  <si>
    <t>GREENWICH N-200 Bronze CRISTADUR® - LINIA STUDIO</t>
  </si>
  <si>
    <t>&lt;p&gt;SCHOCK zlewozmywak GREENWICH N-200 Bronze CRISTADUR®&lt;/p&gt;&lt;p&gt;&lt;img src=https://www.schock.com.pl/img/cms/klimaneutral.png alt=klimaneutral produkt width=80% /&gt;&lt;/p&gt;</t>
  </si>
  <si>
    <t>&lt;h2&gt;SCHOCK zlewozmywak GREENWICH N-200 Bronze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</si>
  <si>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N200, Bronze, CRISTADUR®, linia studio</t>
  </si>
  <si>
    <t>SCHOCK zlewozmywak GREENWICH N-200 Bronze CRISTADUR® - LINIA STUDIO</t>
  </si>
  <si>
    <t>zlew, zlewozmywak, GREENWICH, N-200, Bronze, CRISTADUR®, linia studio</t>
  </si>
  <si>
    <t>Materiał:CRISTADUR®,Montaż:komora podwieszana,Możliwość montażu młynka:NIE,Zlewozmywak odwracalny:NIE,Minimalna podbudowa:80cm,Wymiary zewnętrzne mm:750x456,Głębokość mm:290,Kolor: Bronze</t>
  </si>
  <si>
    <t>GREENWICH N-200 Magma CRISTADUR® - LINIA STUDIO</t>
  </si>
  <si>
    <t>&lt;p&gt;SCHOCK zlewozmywak GREENWICH N-200 Magma CRISTADUR®&lt;/p&gt;&lt;p&gt;&lt;img src=https://www.schock.com.pl/img/cms/klimaneutral.png alt=klimaneutral produkt width=80% /&gt;&lt;/p&gt;</t>
  </si>
  <si>
    <t>&lt;h2&gt;SCHOCK zlewozmywak GREENWICH N-200 Magma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</si>
  <si>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N200, Magma, CRISTADUR®, linia studio</t>
  </si>
  <si>
    <t>SCHOCK zlewozmywak GREENWICH N-200 Magma CRISTADUR® - LINIA STUDIO</t>
  </si>
  <si>
    <t>zlew, zlewozmywak, GREENWICH, N-200, Magma, CRISTADUR®, linia studio</t>
  </si>
  <si>
    <t>Materiał:CRISTADUR®,Montaż:komora podwieszana,Możliwość montażu młynka:NIE,Zlewozmywak odwracalny:NIE,Minimalna podbudowa:80cm,Wymiary zewnętrzne mm:750x456,Głębokość mm:290,Kolor: Magma</t>
  </si>
  <si>
    <t>GREENWICH N-200 Stone CRISTADUR® - LINIA STUDIO</t>
  </si>
  <si>
    <t>&lt;p&gt;SCHOCK zlewozmywak GREENWICH N-200 Stone CRISTADUR®&lt;/p&gt;&lt;p&gt;&lt;img src=https://www.schock.com.pl/img/cms/klimaneutral.png alt=klimaneutral produkt width=80% /&gt;&lt;/p&gt;</t>
  </si>
  <si>
    <t>&lt;h2&gt;SCHOCK zlewozmywak GREENWICH N-200 Stone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</si>
  <si>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N200, Stone, CRISTADUR®, linia studio</t>
  </si>
  <si>
    <t>SCHOCK zlewozmywak GREENWICH N-200 Stone CRISTADUR® - LINIA STUDIO</t>
  </si>
  <si>
    <t>zlew, zlewozmywak, GREENWICH, N-200, Stone, CRISTADUR®, linia studio</t>
  </si>
  <si>
    <t>Materiał:CRISTADUR®,Montaż:komora podwieszana,Możliwość montażu młynka:NIE,Zlewozmywak odwracalny:NIE,Minimalna podbudowa:80cm,Wymiary zewnętrzne mm:750x456,Głębokość mm:290,Kolor: Stone</t>
  </si>
  <si>
    <t>GREENWICH N-200 Silverstone CRISTADUR® - LINIA STUDIO</t>
  </si>
  <si>
    <t>&lt;p&gt;SCHOCK zlewozmywak GREENWICH N-200 Silverstone CRISTADUR®&lt;/p&gt;&lt;p&gt;&lt;img src=https://www.schock.com.pl/img/cms/klimaneutral.png alt=klimaneutral produkt width=80% /&gt;&lt;/p&gt;</t>
  </si>
  <si>
    <t>&lt;h2&gt;SCHOCK zlewozmywak GREENWICH N-200 Silverstone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</si>
  <si>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N200, Silverstone, CRISTADUR®, linia studio</t>
  </si>
  <si>
    <t>SCHOCK zlewozmywak GREENWICH N-200 Silverstone CRISTADUR® - LINIA STUDIO</t>
  </si>
  <si>
    <t>zlew, zlewozmywak, GREENWICH, N-200, Silverstone, CRISTADUR®, linia studio</t>
  </si>
  <si>
    <t>Materiał:CRISTADUR®,Montaż:komora podwieszana,Możliwość montażu młynka:NIE,Zlewozmywak odwracalny:NIE,Minimalna podbudowa:80cm,Wymiary zewnętrzne mm:750x456,Głębokość mm:290,Kolor: Silverstone</t>
  </si>
  <si>
    <t>SOHO N-100S Magma CRISTADUR®</t>
  </si>
  <si>
    <t>&lt;p&gt;SCHOCK zlewozmywak SOHO N-100S Magma CRISTADUR®&lt;/p&gt;&lt;p&gt;&lt;img src=https://www.schock.com.pl/img/cms/klimaneutral.png alt=klimaneutral produkt width=80% /&gt;&lt;/p&gt;</t>
  </si>
  <si>
    <t>&lt;h2&gt;SCHOCK zlewozmywak SOHO N-100S Magma CRISTADUR®&lt;/h2&gt;&lt;/p&gt;&lt;ul&gt;&lt;li&gt;korek automatyczny&lt;/li&gt;&lt;li&gt;syfon&lt;/li&gt;&lt;li&gt;opływ&lt;/li&gt;&lt;li&gt;zaczepy mocujące&lt;/li&gt;&lt;/ul&gt;</t>
  </si>
  <si>
    <t>zlew, zlewozmywak, SOHO, N100S, Magma, CRISTADUR®</t>
  </si>
  <si>
    <t>Zlewozmywak SOHO N-100S Magma CRISTADUR® SCHOCK</t>
  </si>
  <si>
    <t>zlew, zlewozmywak, SOHO, N-100S, Magma, CRISTADUR®</t>
  </si>
  <si>
    <t>Materiał:CRISTADUR®,Montaż:komora podwieszana,Możliwość montażu młynka:TAK,Zlewozmywak odwracalny:NIE,Minimalna podbudowa:50cm,Wymiary zewnętrzne mm:450x430,Głębokość mm:200,Kolor: Magma</t>
  </si>
  <si>
    <t>SOHO N-100 Magma CRISTADUR®</t>
  </si>
  <si>
    <t>&lt;p&gt;SCHOCK zlewozmywak SOHO N-100 Magma CRISTADUR®&lt;/p&gt;&lt;p&gt;&lt;img src=https://www.schock.com.pl/img/cms/klimaneutral.png alt=klimaneutral produkt width=80% /&gt;&lt;/p&gt;</t>
  </si>
  <si>
    <t>&lt;h2&gt;SCHOCK zlewozmywak SOHO N-100 Magma CRISTADUR®&lt;/h2&gt;&lt;/p&gt;&lt;ul&gt;&lt;li&gt;korek automatyczny&lt;/li&gt;&lt;li&gt;syfon&lt;/li&gt;&lt;li&gt;opływ&lt;/li&gt;&lt;li&gt;zaczepy mocujące&lt;/li&gt;&lt;/ul&gt;</t>
  </si>
  <si>
    <t>zlew, zlewozmywak, SOHO, N100, Magma, CRISTADUR®</t>
  </si>
  <si>
    <t>Zlewozmywak SOHO N-100 Magma CRISTADUR® SCHOCK</t>
  </si>
  <si>
    <t>zlew, zlewozmywak, SOHO, N-100, Magma, CRISTADUR®</t>
  </si>
  <si>
    <t>Materiał:CRISTADUR®,Montaż:komora podwieszana,Możliwość montażu młynka:TAK,Zlewozmywak odwracalny:NIE,Minimalna podbudowa:60cm,Wymiary zewnętrzne mm:550x430,Głębokość mm:200,Kolor: Magma</t>
  </si>
  <si>
    <t>SOHO N-100 Magnolia CRISTADUR®</t>
  </si>
  <si>
    <t>&lt;p&gt;SCHOCK zlewozmywak SOHO N-100 Magnolia CRISTADUR®&lt;/p&gt;&lt;p&gt;&lt;img src=https://www.schock.com.pl/img/cms/klimaneutral.png alt=klimaneutral produkt width=80% /&gt;&lt;/p&gt;</t>
  </si>
  <si>
    <t>&lt;h2&gt;SCHOCK zlewozmywak SOHO N-100 Magnolia CRISTADUR®&lt;/h2&gt;&lt;/p&gt;&lt;ul&gt;&lt;li&gt;korek automatyczny&lt;/li&gt;&lt;li&gt;syfon&lt;/li&gt;&lt;li&gt;opływ&lt;/li&gt;&lt;li&gt;zaczepy mocujące&lt;/li&gt;&lt;/ul&gt;</t>
  </si>
  <si>
    <t>zlew, zlewozmywak, SOHO, N100, Magnolia, CRISTADUR®</t>
  </si>
  <si>
    <t>Zlewozmywak SOHO N-100 Magnolia CRISTADUR® SCHOCK</t>
  </si>
  <si>
    <t>zlew, zlewozmywak, SOHO, N-100, Magnolia, CRISTADUR®</t>
  </si>
  <si>
    <t>Materiał:CRISTADUR®,Montaż:komora podwieszana,Możliwość montażu młynka:TAK,Zlewozmywak odwracalny:NIE,Minimalna podbudowa:60cm,Wymiary zewnętrzne mm:550x430,Głębokość mm:200,Kolor: Magnolia</t>
  </si>
  <si>
    <t>SOHO N-100 Polaris CRISTADUR®</t>
  </si>
  <si>
    <t>&lt;p&gt;SCHOCK zlewozmywak SOHO N-100 Polaris CRISTADUR®&lt;/p&gt;&lt;p&gt;&lt;img src=https://www.schock.com.pl/img/cms/klimaneutral.png alt=klimaneutral produkt width=80% /&gt;&lt;/p&gt;</t>
  </si>
  <si>
    <t>&lt;h2&gt;SCHOCK zlewozmywak SOHO N-100 Polaris CRISTADUR®&lt;/h2&gt;&lt;/p&gt;&lt;ul&gt;&lt;li&gt;korek automatyczny&lt;/li&gt;&lt;li&gt;syfon&lt;/li&gt;&lt;li&gt;opływ&lt;/li&gt;&lt;li&gt;zaczepy mocujące&lt;/li&gt;&lt;/ul&gt;</t>
  </si>
  <si>
    <t>zlew, zlewozmywak, SOHO, N100, Polaris, CRISTADUR®</t>
  </si>
  <si>
    <t>Zlewozmywak SOHO N-100 Polaris CRISTADUR® SCHOCK</t>
  </si>
  <si>
    <t>zlew, zlewozmywak, SOHO, N-100, Polaris, CRISTADUR®</t>
  </si>
  <si>
    <t>Materiał:CRISTADUR®,Montaż:komora podwieszana,Możliwość montażu młynka:TAK,Zlewozmywak odwracalny:NIE,Minimalna podbudowa:60cm,Wymiary zewnętrzne mm:550x430,Głębokość mm:200,Kolor: Polaris</t>
  </si>
  <si>
    <t>SOHO N-150 Magma CRISTADUR®</t>
  </si>
  <si>
    <t>&lt;p&gt;SCHOCK zlewozmywak SOHO N-150 Magma CRISTADUR®&lt;/p&gt;&lt;p&gt;&lt;img src=https://www.schock.com.pl/img/cms/klimaneutral.png alt=klimaneutral produkt width=80% /&gt;&lt;/p&gt;</t>
  </si>
  <si>
    <t>&lt;h2&gt;SCHOCK zlewozmywak SOHO N-150 Magma CRISTADUR®&lt;/h2&gt;&lt;/p&gt;&lt;ul&gt;&lt;li&gt;korek automatyczny&lt;/li&gt;&lt;li&gt;syfon&lt;/li&gt;&lt;li&gt;opływ&lt;/li&gt;&lt;li&gt;zaczepy mocujące&lt;/li&gt;&lt;/ul&gt;</t>
  </si>
  <si>
    <t>zlew, zlewozmywak, SOHO, N150, Magma, CRISTADUR®</t>
  </si>
  <si>
    <t>Zlewozmywak SOHO N-150 Magma CRISTADUR® SCHOCK</t>
  </si>
  <si>
    <t>zlew, zlewozmywak, SOHO, N-150, Magma, CRISTADUR®</t>
  </si>
  <si>
    <t>Materiał:CRISTADUR®,Montaż:komora podwieszana,Możliwość montażu młynka:TAK,Zlewozmywak odwracalny:NIE,Minimalna podbudowa:60cm,Wymiary zewnętrzne mm:550x430,Głębokość mm:200 / 130,Kolor: Magma</t>
  </si>
  <si>
    <t>SOHO N-150 Bronze CRISTADUR®</t>
  </si>
  <si>
    <t>&lt;p&gt;SCHOCK zlewozmywak SOHO N-150 Bronze CRISTADUR®&lt;/p&gt;&lt;p&gt;&lt;img src=https://www.schock.com.pl/img/cms/klimaneutral.png alt=klimaneutral produkt width=80% /&gt;&lt;/p&gt;</t>
  </si>
  <si>
    <t>&lt;h2&gt;SCHOCK zlewozmywak SOHO N-150 Bronze CRISTADUR®&lt;/h2&gt;&lt;/p&gt;&lt;ul&gt;&lt;li&gt;korek automatyczny&lt;/li&gt;&lt;li&gt;syfon&lt;/li&gt;&lt;li&gt;opływ&lt;/li&gt;&lt;li&gt;zaczepy mocujące&lt;/li&gt;&lt;/ul&gt;</t>
  </si>
  <si>
    <t>zlew, zlewozmywak, SOHO, N150, Bronze, CRISTADUR®</t>
  </si>
  <si>
    <t>Zlewozmywak SOHO N-150 Bronze CRISTADUR® SCHOCK</t>
  </si>
  <si>
    <t>zlew, zlewozmywak, SOHO, N-150, Bronze, CRISTADUR®</t>
  </si>
  <si>
    <t>Materiał:CRISTADUR®,Montaż:komora podwieszana,Możliwość montażu młynka:TAK,Zlewozmywak odwracalny:NIE,Minimalna podbudowa:60cm,Wymiary zewnętrzne mm:550x430,Głębokość mm:200 / 130,Kolor: Bronze</t>
  </si>
  <si>
    <t>SOHO N-150 Silverstone CRISTADUR®</t>
  </si>
  <si>
    <t>&lt;p&gt;SCHOCK zlewozmywak SOHO N-150 Silverstone CRISTADUR®&lt;/p&gt;&lt;p&gt;&lt;img src=https://www.schock.com.pl/img/cms/klimaneutral.png alt=klimaneutral produkt width=80% /&gt;&lt;/p&gt;</t>
  </si>
  <si>
    <t>&lt;h2&gt;SCHOCK zlewozmywak SOHO N-150 Silverstone CRISTADUR®&lt;/h2&gt;&lt;/p&gt;&lt;ul&gt;&lt;li&gt;korek automatyczny&lt;/li&gt;&lt;li&gt;syfon&lt;/li&gt;&lt;li&gt;opływ&lt;/li&gt;&lt;li&gt;zaczepy mocujące&lt;/li&gt;&lt;/ul&gt;</t>
  </si>
  <si>
    <t>zlew, zlewozmywak, SOHO, N150, Silverstone, CRISTADUR®</t>
  </si>
  <si>
    <t>Zlewozmywak SOHO N-150 Silverstone CRISTADUR® SCHOCK</t>
  </si>
  <si>
    <t>zlew, zlewozmywak, SOHO, N-150, Silverstone, CRISTADUR®</t>
  </si>
  <si>
    <t>Materiał:CRISTADUR®,Montaż:komora podwieszana,Możliwość montażu młynka:TAK,Zlewozmywak odwracalny:NIE,Minimalna podbudowa:60cm,Wymiary zewnętrzne mm:550x430,Głębokość mm:200 / 130,Kolor: Silverstone</t>
  </si>
  <si>
    <t>SOHO N-150 Stone CRISTADUR®</t>
  </si>
  <si>
    <t>&lt;p&gt;SCHOCK zlewozmywak SOHO N-150 Stone CRISTADUR®&lt;/p&gt;&lt;p&gt;&lt;img src=https://www.schock.com.pl/img/cms/klimaneutral.png alt=klimaneutral produkt width=80% /&gt;&lt;/p&gt;</t>
  </si>
  <si>
    <t>&lt;h2&gt;SCHOCK zlewozmywak SOHO N-150 Stone CRISTADUR®&lt;/h2&gt;&lt;/p&gt;&lt;ul&gt;&lt;li&gt;korek automatyczny&lt;/li&gt;&lt;li&gt;syfon&lt;/li&gt;&lt;li&gt;opływ&lt;/li&gt;&lt;li&gt;zaczepy mocujące&lt;/li&gt;&lt;/ul&gt;</t>
  </si>
  <si>
    <t>zlew, zlewozmywak, SOHO, N150, Stone, CRISTADUR®</t>
  </si>
  <si>
    <t>Zlewozmywak SOHO N-150 Stone CRISTADUR® SCHOCK</t>
  </si>
  <si>
    <t>zlew, zlewozmywak, SOHO, N-150, Stone, CRISTADUR®</t>
  </si>
  <si>
    <t>Materiał:CRISTADUR®,Montaż:komora podwieszana,Możliwość montażu młynka:TAK,Zlewozmywak odwracalny:NIE,Minimalna podbudowa:60cm,Wymiary zewnętrzne mm:550x430,Głębokość mm:200 / 130,Kolor: Stone</t>
  </si>
  <si>
    <t>LARGO M-100 Magnolia CRISTADUR® - LINIA STUDIO</t>
  </si>
  <si>
    <t>&lt;p&gt;SCHOCK zlewozmywak LARGO M-100 Magnolia CRISTADUR®&lt;/p&gt;&lt;p&gt;&lt;img src=https://www.schock.com.pl/img/cms/Red-Dot-product-design-logo-2013.png alt=reddot design award product design 2013 width=100% /&gt;&lt;/p&gt;&lt;p&gt;&lt;img src=https://www.schock.com.pl/img/cms/klimaneutral.png alt=klimaneutral produkt width=80% /&gt;&lt;/p&gt;</t>
  </si>
  <si>
    <t>&lt;h2&gt;SCHOCK zlewozmywak LARGO M-100 Magnolia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</si>
  <si>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LARGO, M100, Magnolia, CRISTADUR®, linia studio</t>
  </si>
  <si>
    <t>SCHOCK zlewozmywak LARGO M-100 Magnolia CRISTADUR® - LINIA STUDIO</t>
  </si>
  <si>
    <t>zlew, zlewozmywak, LARGO, M-100, Magnolia, CRISTADUR®, linia studio</t>
  </si>
  <si>
    <t>Materiał:CRISTADUR®,Montaż:modułowy,Możliwość montażu młynka:TAK,Zlewozmywak odwracalny:NIE,Minimalna podbudowa:90cm,Wymiary zewnętrzne mm:900x628,Wymiary komór dł./szr./gł. mm:425x399x195,Kolor:Magnolia</t>
  </si>
  <si>
    <t>LARGO M-100 Polaris CRISTADUR® - LINIA STUDIO</t>
  </si>
  <si>
    <t>&lt;p&gt;SCHOCK zlewozmywak LARGO M-100 Polaris CRISTADUR®&lt;/p&gt;&lt;p&gt;&lt;img src=https://www.schock.com.pl/img/cms/Red-Dot-product-design-logo-2013.png alt=reddot design award product design 2013 width=100% /&gt;&lt;/p&gt;&lt;p&gt;&lt;img src=https://www.schock.com.pl/img/cms/klimaneutral.png alt=klimaneutral produkt width=80% /&gt;&lt;/p&gt;</t>
  </si>
  <si>
    <t>&lt;h2&gt;SCHOCK zlewozmywak LARGO M-100 Polaris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</si>
  <si>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LARGO, M100, Polaris, CRISTADUR®, linia studio</t>
  </si>
  <si>
    <t>SCHOCK zlewozmywak LARGO M-100 Polaris CRISTADUR® - LINIA STUDIO</t>
  </si>
  <si>
    <t>zlew, zlewozmywak, LARGO, M-100, Polaris, CRISTADUR®, linia studio</t>
  </si>
  <si>
    <t>Materiał:CRISTADUR®,Montaż:modułowy,Możliwość montażu młynka:TAK,Zlewozmywak odwracalny:NIE,Minimalna podbudowa:90cm,Wymiary zewnętrzne mm:900x628,Wymiary komór dł./szr./gł. mm:425x399x195,Kolor:Polaris</t>
  </si>
  <si>
    <t>LARGO M-100 Magma CRISTADUR® - LINIA STUDIO</t>
  </si>
  <si>
    <t>&lt;p&gt;SCHOCK zlewozmywak LARGO M-100 Magma CRISTADUR®&lt;/p&gt;&lt;p&gt;&lt;img src=https://www.schock.com.pl/img/cms/Red-Dot-product-design-logo-2013.png alt=reddot design award product design 2013 width=100% /&gt;&lt;/p&gt;&lt;p&gt;&lt;img src=https://www.schock.com.pl/img/cms/klimaneutral.png alt=klimaneutral produkt width=80% /&gt;&lt;/p&gt;</t>
  </si>
  <si>
    <t>&lt;h2&gt;SCHOCK zlewozmywak LARGO M-100 Magma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</si>
  <si>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LARGO, M100, Magma, CRISTADUR®, linia studio</t>
  </si>
  <si>
    <t>SCHOCK zlewozmywak LARGO M-100 Magma CRISTADUR® - LINIA STUDIO</t>
  </si>
  <si>
    <t>zlew, zlewozmywak, LARGO, M-100, Magma, CRISTADUR®, linia studio</t>
  </si>
  <si>
    <t>Materiał:CRISTADUR®,Montaż:modułowy,Możliwość montażu młynka:TAK,Zlewozmywak odwracalny:NIE,Minimalna podbudowa:90cm,Wymiary zewnętrzne mm:900x628,Wymiary komór dł./szr./gł. mm:425x399x195,Kolor:Magma</t>
  </si>
  <si>
    <t>TIA D-100L Bronze CRISTADUR® - LINIA STUDIO</t>
  </si>
  <si>
    <t>&lt;p&gt;SCHOCK zlewozmywak TIA D-100L Bronze CRISTADUR®&lt;/p&gt;&lt;p&gt;&lt;img src=https://www.schock.com.pl/img/cms/klimaneutral.png alt=klimaneutral produkt width=80% /&gt;&lt;/p&gt;</t>
  </si>
  <si>
    <t>&lt;h2&gt;SCHOCK zlewozmywak TIA D-100L Bronze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</si>
  <si>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zlew, zlewozmywak, TIA, D100L, Bronze, CRISTADUR®, linia studio</t>
  </si>
  <si>
    <t>SCHOCK zlewozmywak TIA D-100L Bronze CRISTADUR® - LINIA STUDIO</t>
  </si>
  <si>
    <t>zlew, zlewozmywak, TIA, D-100, Bronze, CRISTADUR®, linia studio</t>
  </si>
  <si>
    <t>Materiał:CRISTADUR®,Montaż:wpuszczany,Możliwość montażu młynka:NIE,Zlewozmywak odwracalny:TAK,Minimalna podbudowa:60cm,Wymiary zewnętrzne mm:1000x500,Wymiary komór dł./szr./gł. mm:472x427x198,Kolor: Bronze</t>
  </si>
  <si>
    <t>TIA D-100L Carbonium CRISTADUR® - LINIA STUDIO</t>
  </si>
  <si>
    <t>&lt;p&gt;SCHOCK zlewozmywak TIA D-100L Carbonium CRISTADUR®&lt;/p&gt;&lt;p&gt;&lt;img src=https://www.schock.com.pl/img/cms/klimaneutral.png alt=klimaneutral produkt width=80% /&gt;&lt;/p&gt;</t>
  </si>
  <si>
    <t>&lt;h2&gt;SCHOCK zlewozmywak TIA D-100L Carbonium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</si>
  <si>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zlew, zlewozmywak, TIA, D100L, Carbonium, CRISTADUR®, linia studio</t>
  </si>
  <si>
    <t>SCHOCK zlewozmywak TIA D-100L Carbonium CRISTADUR® - LINIA STUDIO</t>
  </si>
  <si>
    <t>zlew, zlewozmywak, TIA, D-100, Carbonium, CRISTADUR®, linia studio</t>
  </si>
  <si>
    <t>Materiał:CRISTADUR®,Montaż:wpuszczany,Możliwość montażu młynka:NIE,Zlewozmywak odwracalny:TAK,Minimalna podbudowa:60cm,Wymiary zewnętrzne mm:1000x500,Wymiary komór dł./szr./gł. mm:472x427x198,Kolor: Carbonium</t>
  </si>
  <si>
    <t>TIA D-100L Magma CRISTADUR® - LINIA STUDIO</t>
  </si>
  <si>
    <t>&lt;p&gt;SCHOCK zlewozmywak TIA D-100L Magma CRISTADUR®&lt;/p&gt;&lt;p&gt;&lt;img src=https://www.schock.com.pl/img/cms/klimaneutral.png alt=klimaneutral produkt width=80% /&gt;&lt;/p&gt;</t>
  </si>
  <si>
    <t>&lt;h2&gt;SCHOCK zlewozmywak TIA D-100L Magma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</si>
  <si>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zlew, zlewozmywak, TIA, D100L, Magma, CRISTADUR®, linia studio</t>
  </si>
  <si>
    <t>SCHOCK zlewozmywak TIA D-100L Magma CRISTADUR® - LINIA STUDIO</t>
  </si>
  <si>
    <t>zlew, zlewozmywak, TIA, D-100, Magma, CRISTADUR®, linia studio</t>
  </si>
  <si>
    <t>Materiał:CRISTADUR®,Montaż:wpuszczany,Możliwość montażu młynka:NIE,Zlewozmywak odwracalny:TAK,Minimalna podbudowa:60cm,Wymiary zewnętrzne mm:1000x500,Wymiary komór dł./szr./gł. mm:472x427x198,Kolor: Magma</t>
  </si>
  <si>
    <t>TIA D-100L Magnolia CRISTADUR® - LINIA STUDIO</t>
  </si>
  <si>
    <t>&lt;p&gt;SCHOCK zlewozmywak TIA D-100L Magnolia CRISTADUR®&lt;/p&gt;&lt;p&gt;&lt;img src=https://www.schock.com.pl/img/cms/klimaneutral.png alt=klimaneutral produkt width=80% /&gt;&lt;/p&gt;</t>
  </si>
  <si>
    <t>&lt;h2&gt;SCHOCK zlewozmywak TIA D-100L Magnolia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</si>
  <si>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zlew, zlewozmywak, TIA, D100L, Magnolia, CRISTADUR®, linia studio</t>
  </si>
  <si>
    <t>SCHOCK zlewozmywak TIA D-100L Magnolia CRISTADUR® - LINIA STUDIO</t>
  </si>
  <si>
    <t>zlew, zlewozmywak, TIA, D-100, Magnolia, CRISTADUR®, linia studio</t>
  </si>
  <si>
    <t>Materiał:CRISTADUR®,Montaż:wpuszczany,Możliwość montażu młynka:NIE,Zlewozmywak odwracalny:TAK,Minimalna podbudowa:60cm,Wymiary zewnętrzne mm:1000x500,Wymiary komór dł./szr./gł. mm:472x427x198,Kolor: Magnolia</t>
  </si>
  <si>
    <t>TIA D-100L Polaris CRISTADUR® - LINIA STUDIO</t>
  </si>
  <si>
    <t>&lt;p&gt;SCHOCK zlewozmywak TIA D-100L Polaris CRISTADUR®&lt;/p&gt;&lt;p&gt;&lt;img src=https://www.schock.com.pl/img/cms/klimaneutral.png alt=klimaneutral produkt width=80% /&gt;&lt;/p&gt;</t>
  </si>
  <si>
    <t>&lt;h2&gt;SCHOCK zlewozmywak TIA D-100L Polaris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</si>
  <si>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zlew, zlewozmywak, TIA, D100L, Polaris, CRISTADUR®, linia studio</t>
  </si>
  <si>
    <t>SCHOCK zlewozmywak TIA D-100L Polaris CRISTADUR® - LINIA STUDIO</t>
  </si>
  <si>
    <t>zlew, zlewozmywak, TIA, D-100, Polaris, CRISTADUR®, linia studio</t>
  </si>
  <si>
    <t>Materiał:CRISTADUR®,Montaż:wpuszczany,Możliwość montażu młynka:NIE,Zlewozmywak odwracalny:TAK,Minimalna podbudowa:60cm,Wymiary zewnętrzne mm:1000x500,Wymiary komór dł./szr./gł. mm:472x427x198,Kolor: Polaris</t>
  </si>
  <si>
    <t>TIA D-100L Puro CRISTADUR® - LINIA STUDIO</t>
  </si>
  <si>
    <t>&lt;p&gt;SCHOCK zlewozmywak TIA D-100L Puro CRISTADUR®&lt;/p&gt;&lt;p&gt;&lt;img src=https://www.schock.com.pl/img/cms/klimaneutral.png alt=klimaneutral produkt width=80% /&gt;&lt;/p&gt;</t>
  </si>
  <si>
    <t>&lt;h2&gt;SCHOCK zlewozmywak TIA D-100L Puro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</si>
  <si>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zlew, zlewozmywak, TIA, D100L, Puro, CRISTADUR®, linia studio</t>
  </si>
  <si>
    <t>SCHOCK zlewozmywak TIA D-100L Puro CRISTADUR® - LINIA STUDIO</t>
  </si>
  <si>
    <t>zlew, zlewozmywak, TIA, D-100, Puro, CRISTADUR®, linia studio</t>
  </si>
  <si>
    <t>Materiał:CRISTADUR®,Montaż:wpuszczany,Możliwość montażu młynka:NIE,Zlewozmywak odwracalny:TAK,Minimalna podbudowa:60cm,Wymiary zewnętrzne mm:1000x500,Wymiary komór dł./szr./gł. mm:472x427x198,Kolor: Puro</t>
  </si>
  <si>
    <t>TIA D-100L Stone CRISTADUR® - LINIA STUDIO</t>
  </si>
  <si>
    <t>&lt;p&gt;SCHOCK zlewozmywak TIA D-100L Stone CRISTADUR®&lt;/p&gt;&lt;p&gt;&lt;img src=https://www.schock.com.pl/img/cms/klimaneutral.png alt=klimaneutral produkt width=80% /&gt;&lt;/p&gt;</t>
  </si>
  <si>
    <t>&lt;h2&gt;SCHOCK zlewozmywak TIA D-100L Stone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</si>
  <si>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zlew, zlewozmywak, TIA, D100L, Stone, CRISTADUR®, linia studio</t>
  </si>
  <si>
    <t>SCHOCK zlewozmywak TIA D-100L Stone CRISTADUR® - LINIA STUDIO</t>
  </si>
  <si>
    <t>zlew, zlewozmywak, TIA, D-100, Stone, CRISTADUR®, linia studio</t>
  </si>
  <si>
    <t>Materiał:CRISTADUR®,Montaż:wpuszczany,Możliwość montażu młynka:NIE,Zlewozmywak odwracalny:TAK,Minimalna podbudowa:60cm,Wymiary zewnętrzne mm:1000x500,Wymiary komór dł./szr./gł. mm:472x427x198,Kolor: Stone</t>
  </si>
  <si>
    <t>TIA D-100L Silverstone CRISTADUR® - LINIA STUDIO</t>
  </si>
  <si>
    <t>&lt;p&gt;SCHOCK zlewozmywak TIA D-100L Silverstone CRISTADUR®&lt;/p&gt;&lt;p&gt;&lt;img src=https://www.schock.com.pl/img/cms/klimaneutral.png alt=klimaneutral produkt width=80% /&gt;&lt;/p&gt;</t>
  </si>
  <si>
    <t>&lt;h2&gt;SCHOCK zlewozmywak TIA D-100L Silverstone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</si>
  <si>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zlew, zlewozmywak, TIA, D100L, Silverstone, CRISTADUR®, linia studio</t>
  </si>
  <si>
    <t>SCHOCK zlewozmywak TIA D-100L Silverstone CRISTADUR® - LINIA STUDIO</t>
  </si>
  <si>
    <t>zlew, zlewozmywak, TIA, D-100, Silverstone, CRISTADUR®, linia studio</t>
  </si>
  <si>
    <t>Materiał:CRISTADUR®,Montaż:wpuszczany,Możliwość montażu młynka:NIE,Zlewozmywak odwracalny:TAK,Minimalna podbudowa:60cm,Wymiary zewnętrzne mm:1000x500,Wymiary komór dł./szr./gł. mm:472x427x198,Kolor: Silverstone</t>
  </si>
  <si>
    <t>TIA D-100 Bronze CRISTADUR® - LINIA STUDIO</t>
  </si>
  <si>
    <t>&lt;p&gt;SCHOCK zlewozmywak TIA D-100 Bronze CRISTADUR®&lt;/p&gt;&lt;p&gt;&lt;img src=https://www.schock.com.pl/img/cms/klimaneutral.png alt=klimaneutral produkt width=80% /&gt;&lt;/p&gt;</t>
  </si>
  <si>
    <t>&lt;h2&gt;SCHOCK zlewozmywak TIA D-100 Bronze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</si>
  <si>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SCHOCK zlewozmywak TIA D-100 Bronze CRISTADUR® - LINIA STUDIO</t>
  </si>
  <si>
    <t>zlew, zlewozmywak, zlewozmywaki granitowe, TIA, D-100, Bronze, CRISTADUR®, linia studio</t>
  </si>
  <si>
    <t>Materiał:CRISTADUR®,Montaż:wpuszczany,Możliwość montażu młynka:NIE,Zlewozmywak odwracalny:TAK,Minimalna podbudowa:50cm,Wymiary zewnętrzne mm:860x500,Wymiary komór dł./szr./gł. mm:372x427x198,Kolor: Bronze</t>
  </si>
  <si>
    <t>TIA D-100 Carbonium CRISTADUR® - LINIA STUDIO</t>
  </si>
  <si>
    <t>&lt;p&gt;SCHOCK zlewozmywak TIA D-100 Carbonium CRISTADUR®&lt;/p&gt;&lt;p&gt;&lt;img src=https://www.schock.com.pl/img/cms/klimaneutral.png alt=klimaneutral produkt width=80% /&gt;&lt;/p&gt;</t>
  </si>
  <si>
    <t>&lt;h2&gt;SCHOCK zlewozmywak TIA D-100 Carbonium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</si>
  <si>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SCHOCK zlewozmywak TIA D-100 Carbonium CRISTADUR® - LINIA STUDIO</t>
  </si>
  <si>
    <t>zlew, zlewozmywak, zlewozmywaki granitowe, TIA, D-100, Carbonium, CRISTADUR®, linia studio</t>
  </si>
  <si>
    <t>Materiał:CRISTADUR®,Montaż:wpuszczany,Możliwość montażu młynka:NIE,Zlewozmywak odwracalny:TAK,Minimalna podbudowa:50cm,Wymiary zewnętrzne mm:860x500,Wymiary komór dł./szr./gł. mm:372x427x198,Kolor: Carbonium</t>
  </si>
  <si>
    <t>TIA D-100 Magma CRISTADUR® - LINIA STUDIO</t>
  </si>
  <si>
    <t>&lt;p&gt;SCHOCK zlewozmywak TIA D-100 Magma CRISTADUR®&lt;/p&gt;&lt;p&gt;&lt;img src=https://www.schock.com.pl/img/cms/klimaneutral.png alt=klimaneutral produkt width=80% /&gt;&lt;/p&gt;</t>
  </si>
  <si>
    <t>&lt;h2&gt;SCHOCK zlewozmywak TIA D-100 Magma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</si>
  <si>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SCHOCK zlewozmywak TIA D-100 Magma CRISTADUR® - LINIA STUDIO</t>
  </si>
  <si>
    <t>zlew, zlewozmywak, zlewozmywaki granitowe, TIA, D-100, Magma, CRISTADUR®, linia studio</t>
  </si>
  <si>
    <t>Materiał:CRISTADUR®,Montaż:wpuszczany,Możliwość montażu młynka:NIE,Zlewozmywak odwracalny:TAK,Minimalna podbudowa:50cm,Wymiary zewnętrzne mm:860x500,Wymiary komór dł./szr./gł. mm:372x427x198,Kolor: Magma</t>
  </si>
  <si>
    <t>TIA D-100 Magnolia CRISTADUR® - LINIA STUDIO</t>
  </si>
  <si>
    <t>&lt;p&gt;SCHOCK zlewozmywak TIA D-100 Magnolia CRISTADUR®&lt;/p&gt;&lt;p&gt;&lt;img src=https://www.schock.com.pl/img/cms/klimaneutral.png alt=klimaneutral produkt width=80% /&gt;&lt;/p&gt;</t>
  </si>
  <si>
    <t>&lt;h2&gt;SCHOCK zlewozmywak TIA D-100 Magnolia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</si>
  <si>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SCHOCK zlewozmywak TIA D-100 Magnolia CRISTADUR® - LINIA STUDIO</t>
  </si>
  <si>
    <t>zlew, zlewozmywak, zlewozmywaki granitowe, TIA, D-100, Magnolia, CRISTADUR®, linia studio</t>
  </si>
  <si>
    <t>Materiał:CRISTADUR®,Montaż:wpuszczany,Możliwość montażu młynka:NIE,Zlewozmywak odwracalny:TAK,Minimalna podbudowa:50cm,Wymiary zewnętrzne mm:860x500,Wymiary komór dł./szr./gł. mm:372x427x198,Kolor: Magnolia</t>
  </si>
  <si>
    <t>TIA D-100 Polaris CRISTADUR® - LINIA STUDIO</t>
  </si>
  <si>
    <t>&lt;p&gt;SCHOCK zlewozmywak TIA D-100 Polaris CRISTADUR®&lt;/p&gt;&lt;p&gt;&lt;img src=https://www.schock.com.pl/img/cms/klimaneutral.png alt=klimaneutral produkt width=80% /&gt;&lt;/p&gt;</t>
  </si>
  <si>
    <t>&lt;h2&gt;SCHOCK zlewozmywak TIA D-100 Polaris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</si>
  <si>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SCHOCK zlewozmywak TIA D-100 Polaris CRISTADUR® - LINIA STUDIO</t>
  </si>
  <si>
    <t>zlew, zlewozmywak, zlewozmywaki granitowe, TIA, D-100, Polaris, CRISTADUR®, linia studio</t>
  </si>
  <si>
    <t>Materiał:CRISTADUR®,Montaż:wpuszczany,Możliwość montażu młynka:NIE,Zlewozmywak odwracalny:TAK,Minimalna podbudowa:50cm,Wymiary zewnętrzne mm:860x500,Wymiary komór dł./szr./gł. mm:372x427x198,Kolor: Polaris</t>
  </si>
  <si>
    <t>TIA D-100 Puro CRISTADUR® - LINIA STUDIO</t>
  </si>
  <si>
    <t>&lt;p&gt;SCHOCK zlewozmywak TIA D-100 Puro CRISTADUR®&lt;/p&gt;&lt;p&gt;&lt;img src=https://www.schock.com.pl/img/cms/klimaneutral.png alt=klimaneutral produkt width=80% /&gt;&lt;/p&gt;</t>
  </si>
  <si>
    <t>&lt;h2&gt;SCHOCK zlewozmywak TIA D-100 Puro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</si>
  <si>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SCHOCK zlewozmywak TIA D-100 Puro CRISTADUR® - LINIA STUDIO</t>
  </si>
  <si>
    <t>zlew, zlewozmywak, zlewozmywaki granitowe, TIA, D-100, Puro, CRISTADUR®, linia studio</t>
  </si>
  <si>
    <t>Materiał:CRISTADUR®,Montaż:wpuszczany,Możliwość montażu młynka:NIE,Zlewozmywak odwracalny:TAK,Minimalna podbudowa:50cm,Wymiary zewnętrzne mm:860x500,Wymiary komór dł./szr./gł. mm:372x427x198,Kolor: Puro</t>
  </si>
  <si>
    <t>TIA D-100 Stone CRISTADUR® - LINIA STUDIO</t>
  </si>
  <si>
    <t>&lt;p&gt;SCHOCK zlewozmywak TIA D-100 Stone CRISTADUR®&lt;/p&gt;&lt;p&gt;&lt;img src=https://www.schock.com.pl/img/cms/klimaneutral.png alt=klimaneutral produkt width=80% /&gt;&lt;/p&gt;</t>
  </si>
  <si>
    <t>&lt;h2&gt;SCHOCK zlewozmywak TIA D-100 Stone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</si>
  <si>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SCHOCK zlewozmywak TIA D-100 Stone CRISTADUR® - LINIA STUDIO</t>
  </si>
  <si>
    <t>zlew, zlewozmywak, zlewozmywaki granitowe, TIA, D-100, Stone, CRISTADUR®, linia studio</t>
  </si>
  <si>
    <t>Materiał:CRISTADUR®,Montaż:wpuszczany,Możliwość montażu młynka:NIE,Zlewozmywak odwracalny:TAK,Minimalna podbudowa:50cm,Wymiary zewnętrzne mm:860x500,Wymiary komór dł./szr./gł. mm:372x427x198,Kolor: Stone</t>
  </si>
  <si>
    <t>TIA D-100 Silverstone CRISTADUR® - LINIA STUDIO</t>
  </si>
  <si>
    <t>&lt;p&gt;SCHOCK zlewozmywak TIA D-100 Silverstone CRISTADUR®&lt;/p&gt;&lt;p&gt;&lt;img src=https://www.schock.com.pl/img/cms/klimaneutral.png alt=klimaneutral produkt width=80% /&gt;&lt;/p&gt;</t>
  </si>
  <si>
    <t>&lt;h2&gt;SCHOCK zlewozmywak TIA D-100 Silverstone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</si>
  <si>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SCHOCK zlewozmywak TIA D-100 Silverstone CRISTADUR® - LINIA STUDIO</t>
  </si>
  <si>
    <t>zlew, zlewozmywak, zlewozmywaki granitowe, TIA, D-100, Silverstone, CRISTADUR®, linia studio</t>
  </si>
  <si>
    <t>Materiał:CRISTADUR®,Montaż:wpuszczany,Możliwość montażu młynka:NIE,Zlewozmywak odwracalny:TAK,Minimalna podbudowa:50cm,Wymiary zewnętrzne mm:860x500,Wymiary komór dł./szr./gł. mm:372x427x198,Kolor: Silverstone</t>
  </si>
  <si>
    <t>TIA D-100LS Bronze CRISTADUR® - LINIA STUDIO</t>
  </si>
  <si>
    <t>&lt;p&gt;SCHOCK zlewozmywak TIA D-100LS Bronze CRISTADUR®&lt;/p&gt;&lt;p&gt;&lt;img src=https://www.schock.com.pl/img/cms/klimaneutral.png alt=klimaneutral produkt width=80% /&gt;&lt;/p&gt;</t>
  </si>
  <si>
    <t>&lt;h2&gt;SCHOCK zlewozmywak TIA D-100LS Bronze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</si>
  <si>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zlew, zlewozmywak, TIA, D100LS, Bronze, CRISTADUR®, linia studio</t>
  </si>
  <si>
    <t>SCHOCK zlewozmywak TIA D-100LS Bronze CRISTADUR® - LINIA STUDIO</t>
  </si>
  <si>
    <t>Materiał:CRISTADUR®,Montaż:wpuszczany,Możliwość montażu młynka:NIE,Zlewozmywak odwracalny:TAK,Minimalna podbudowa:60cm,Wymiary zewnętrzne mm:780x500,Wymiary komór dł./szr./gł. mm:472x427x198,Kolor: Bronze</t>
  </si>
  <si>
    <t>TIA D-100LS Carbonium CRISTADUR® - LINIA STUDIO</t>
  </si>
  <si>
    <t>&lt;p&gt;SCHOCK zlewozmywak TIA D-100LS Carbonium CRISTADUR®&lt;/p&gt;&lt;p&gt;&lt;img src=https://www.schock.com.pl/img/cms/klimaneutral.png alt=klimaneutral produkt width=80% /&gt;&lt;/p&gt;</t>
  </si>
  <si>
    <t>&lt;h2&gt;SCHOCK zlewozmywak TIA D-100LS Carbonium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</si>
  <si>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zlew, zlewozmywak, TIA, D100LS, Carbonium, CRISTADUR®, linia studio</t>
  </si>
  <si>
    <t>SCHOCK zlewozmywak TIA D-100LS Carbonium CRISTADUR® - LINIA STUDIO</t>
  </si>
  <si>
    <t>Materiał:CRISTADUR®,Montaż:wpuszczany,Możliwość montażu młynka:NIE,Zlewozmywak odwracalny:TAK,Minimalna podbudowa:60cm,Wymiary zewnętrzne mm:780x500,Wymiary komór dł./szr./gł. mm:472x427x198,Kolor: Carbonium</t>
  </si>
  <si>
    <t>TIA D-100LS Magma CRISTADUR® - LINIA STUDIO</t>
  </si>
  <si>
    <t>&lt;p&gt;SCHOCK zlewozmywak TIA D-100LS Magma CRISTADUR®&lt;/p&gt;&lt;p&gt;&lt;img src=https://www.schock.com.pl/img/cms/klimaneutral.png alt=klimaneutral produkt width=80% /&gt;&lt;/p&gt;</t>
  </si>
  <si>
    <t>&lt;h2&gt;SCHOCK zlewozmywak TIA D-100LS Magma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</si>
  <si>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zlew, zlewozmywak, TIA, D100LS, Magma, CRISTADUR®, linia studio</t>
  </si>
  <si>
    <t>SCHOCK zlewozmywak TIA D-100LS Magma CRISTADUR® - LINIA STUDIO</t>
  </si>
  <si>
    <t>Materiał:CRISTADUR®,Montaż:wpuszczany,Możliwość montażu młynka:NIE,Zlewozmywak odwracalny:TAK,Minimalna podbudowa:60cm,Wymiary zewnętrzne mm:780x500,Wymiary komór dł./szr./gł. mm:472x427x198,Kolor: Magma</t>
  </si>
  <si>
    <t>TIA D-100LS Magnolia CRISTADUR® - LINIA STUDIO</t>
  </si>
  <si>
    <t>&lt;p&gt;SCHOCK zlewozmywak TIA D-100LS Magnolia CRISTADUR®&lt;/p&gt;&lt;p&gt;&lt;img src=https://www.schock.com.pl/img/cms/klimaneutral.png alt=klimaneutral produkt width=80% /&gt;&lt;/p&gt;</t>
  </si>
  <si>
    <t>&lt;h2&gt;SCHOCK zlewozmywak TIA D-100LS Magnolia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</si>
  <si>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zlew, zlewozmywak, TIA, D100LS, Magnolia, CRISTADUR®, linia studio</t>
  </si>
  <si>
    <t>SCHOCK zlewozmywak TIA D-100LS Magnolia CRISTADUR® - LINIA STUDIO</t>
  </si>
  <si>
    <t>Materiał:CRISTADUR®,Montaż:wpuszczany,Możliwość montażu młynka:NIE,Zlewozmywak odwracalny:TAK,Minimalna podbudowa:60cm,Wymiary zewnętrzne mm:780x500,Wymiary komór dł./szr./gł. mm:472x427x198,Kolor: Magnolia</t>
  </si>
  <si>
    <t>TIA D-100LS Polaris CRISTADUR® - LINIA STUDIO</t>
  </si>
  <si>
    <t>&lt;p&gt;SCHOCK zlewozmywak TIA D-100LS Polaris CRISTADUR®&lt;/p&gt;&lt;p&gt;&lt;img src=https://www.schock.com.pl/img/cms/klimaneutral.png alt=klimaneutral produkt width=80% /&gt;&lt;/p&gt;</t>
  </si>
  <si>
    <t>&lt;h2&gt;SCHOCK zlewozmywak TIA D-100LS Polaris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</si>
  <si>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zlew, zlewozmywak, TIA, D100LS, Polaris, CRISTADUR®, linia studio</t>
  </si>
  <si>
    <t>SCHOCK zlewozmywak TIA D-100LS Polaris CRISTADUR® - LINIA STUDIO</t>
  </si>
  <si>
    <t>Materiał:CRISTADUR®,Montaż:wpuszczany,Możliwość montażu młynka:NIE,Zlewozmywak odwracalny:TAK,Minimalna podbudowa:60cm,Wymiary zewnętrzne mm:780x500,Wymiary komór dł./szr./gł. mm:472x427x198,Kolor: Polaris</t>
  </si>
  <si>
    <t>TIA D-100LS Puro CRISTADUR® - LINIA STUDIO</t>
  </si>
  <si>
    <t>&lt;p&gt;SCHOCK zlewozmywak TIA D-100LS Puro CRISTADUR®&lt;/p&gt;&lt;p&gt;&lt;img src=https://www.schock.com.pl/img/cms/klimaneutral.png alt=klimaneutral produkt width=80% /&gt;&lt;/p&gt;</t>
  </si>
  <si>
    <t>&lt;h2&gt;SCHOCK zlewozmywak TIA D-100LS Puro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</si>
  <si>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zlew, zlewozmywak, TIA, D100LS, Puro, CRISTADUR®, linia studio</t>
  </si>
  <si>
    <t>SCHOCK zlewozmywak TIA D-100LS Puro CRISTADUR® - LINIA STUDIO</t>
  </si>
  <si>
    <t>Materiał:CRISTADUR®,Montaż:wpuszczany,Możliwość montażu młynka:NIE,Zlewozmywak odwracalny:TAK,Minimalna podbudowa:60cm,Wymiary zewnętrzne mm:780x500,Wymiary komór dł./szr./gł. mm:472x427x198,Kolor: Puro</t>
  </si>
  <si>
    <t>TIA D-100LS Stone CRISTADUR® - LINIA STUDIO</t>
  </si>
  <si>
    <t>&lt;p&gt;SCHOCK zlewozmywak TIA D-100LS Stone CRISTADUR®&lt;/p&gt;&lt;p&gt;&lt;img src=https://www.schock.com.pl/img/cms/klimaneutral.png alt=klimaneutral produkt width=80% /&gt;&lt;/p&gt;</t>
  </si>
  <si>
    <t>&lt;h2&gt;SCHOCK zlewozmywak TIA D-100LS Stone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</si>
  <si>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zlew, zlewozmywak, TIA, D100LS, Stone, CRISTADUR®, linia studio</t>
  </si>
  <si>
    <t>SCHOCK zlewozmywak TIA D-100LS Stone CRISTADUR® - LINIA STUDIO</t>
  </si>
  <si>
    <t>Materiał:CRISTADUR®,Montaż:wpuszczany,Możliwość montażu młynka:NIE,Zlewozmywak odwracalny:TAK,Minimalna podbudowa:60cm,Wymiary zewnętrzne mm:780x500,Wymiary komór dł./szr./gł. mm:472x427x198,Kolor: Stone</t>
  </si>
  <si>
    <t>TIA D-100LS Silverstone CRISTADUR® - LINIA STUDIO</t>
  </si>
  <si>
    <t>&lt;p&gt;SCHOCK zlewozmywak TIA D-100LS Silverstone CRISTADUR®&lt;/p&gt;&lt;p&gt;&lt;img src=https://www.schock.com.pl/img/cms/klimaneutral.png alt=klimaneutral produkt width=80% /&gt;&lt;/p&gt;</t>
  </si>
  <si>
    <t>&lt;h2&gt;SCHOCK zlewozmywak TIA D-100LS Silverstone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</si>
  <si>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zlew, zlewozmywak, TIA, D100LS, Silverstone, CRISTADUR®, linia studio</t>
  </si>
  <si>
    <t>SCHOCK zlewozmywak TIA D-100LS Silverstone CRISTADUR® - LINIA STUDIO</t>
  </si>
  <si>
    <t>Materiał:CRISTADUR®,Montaż:wpuszczany,Możliwość montażu młynka:NIE,Zlewozmywak odwracalny:TAK,Minimalna podbudowa:60cm,Wymiary zewnętrzne mm:780x500,Wymiary komór dł./szr./gł. mm:472x427x198,Kolor: Silverstone</t>
  </si>
  <si>
    <t>KALLIO M-175 Day CRISTADUR® - LINIA STUDIO</t>
  </si>
  <si>
    <t>&lt;p&gt;SCHOCK zlewozmywak KALLIO M-175 Day CRISTADUR®&lt;/p&gt;&lt;p&gt;&lt;img src=https://www.schock.com.pl/img/cms/klimaneutral.png alt=klimaneutral produkt width=80% /&gt;&lt;/p&gt;</t>
  </si>
  <si>
    <t>&lt;h2&gt;SCHOCK zlewozmywak KALLIO M-175 Day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</si>
  <si>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KALLIO, M100, Day, CRISTADUR®, linia studio</t>
  </si>
  <si>
    <t>SCHOCK zlewozmywak KALLIO M-175 Day CRISTADUR® - LINIA STUDIO</t>
  </si>
  <si>
    <t>zlew, zlewozmywak, KALLIO, M-175, Day, CRISTADUR®, linia studio</t>
  </si>
  <si>
    <t>Materiał:CRISTADUR®,Montaż:modułowy,Możliwość montażu młynka:TAK,Zlewozmywak odwracalny:NIE,Minimalna podbudowa:90cm,Wymiary zewnętrzne mm:898x630,Wymiary komór dł./szr./gł. mm:456x465x220 / 326x465x220,Kolor:Day</t>
  </si>
  <si>
    <t>KALLIO M-175 Night CRISTADUR® - LINIA STUDIO</t>
  </si>
  <si>
    <t>&lt;p&gt;SCHOCK zlewozmywak KALLIO M-175 Night CRISTADUR®&lt;/p&gt;&lt;p&gt;&lt;img src=https://www.schock.com.pl/img/cms/klimaneutral.png alt=klimaneutral produkt width=80% /&gt;&lt;/p&gt;</t>
  </si>
  <si>
    <t>&lt;h2&gt;SCHOCK zlewozmywak KALLIO M-175 Night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</si>
  <si>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KALLIO, M100, Night, CRISTADUR®, linia studio</t>
  </si>
  <si>
    <t>SCHOCK zlewozmywak KALLIO M-175 Night CRISTADUR® - LINIA STUDIO</t>
  </si>
  <si>
    <t>zlew, zlewozmywak, KALLIO, M-175, Night, CRISTADUR®, linia studio</t>
  </si>
  <si>
    <t>Materiał:CRISTADUR®,Montaż:modułowy,Możliwość montażu młynka:TAK,Zlewozmywak odwracalny:NIE,Minimalna podbudowa:90cm,Wymiary zewnętrzne mm:898x630,Wymiary komór dł./szr./gł. mm:456x465x220 / 326x465x220,Kolor:Night</t>
  </si>
  <si>
    <t>TOLEDO D-100XS Stone CRISTADUR® - LINIA STUDIO</t>
  </si>
  <si>
    <t>&lt;p&gt;SCHOCK zlewozmywak TOLEDO D-100XS Stone CRISTADUR®&lt;/p&gt;&lt;p&gt;&lt;img src=https://www.schock.com.pl/img/cms/klimaneutral.png alt=klimaneutral produkt width=80% /&gt;&lt;/p&gt;</t>
  </si>
  <si>
    <t>&lt;h2&gt;SCHOCK zlewozmywak TOLEDO D-100XS 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</si>
  <si>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TOLEDO, D100XS, Stone, CRISTADUR®, linia studio</t>
  </si>
  <si>
    <t>SCHOCK zlewozmywak TOLEDO D-100XS Stone CRISTADUR® - LINIA STUDIO</t>
  </si>
  <si>
    <t>Materiał:CRISTADUR®,Montaż:wpuszczany,Możliwość montażu młynka:TAK,Zlewozmywak odwracalny:TAK,Minimalna podbudowa:45cm,Wymiary zewnętrzne mm:620x500,Wymiary komór dł./szr./gł. mm:336x432x175,Kolor:Stone</t>
  </si>
  <si>
    <t>TOLEDO D-100XS Bronze CRISTADUR® - LINIA STUDIO</t>
  </si>
  <si>
    <t>&lt;p&gt;SCHOCK zlewozmywak TOLEDO D-100XS Bronze CRISTADUR®&lt;/p&gt;&lt;p&gt;&lt;img src=https://www.schock.com.pl/img/cms/klimaneutral.png alt=klimaneutral produkt width=80% /&gt;&lt;/p&gt;</t>
  </si>
  <si>
    <t>&lt;h2&gt;SCHOCK zlewozmywak TOLEDO D-100XS Bronze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</si>
  <si>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TOLEDO, D100XS, Bronze, CRISTADUR®, linia studio</t>
  </si>
  <si>
    <t>SCHOCK zlewozmywak TOLEDO D-100XS Bronze CRISTADUR® - LINIA STUDIO</t>
  </si>
  <si>
    <t>Materiał:CRISTADUR®,Montaż:wpuszczany,Możliwość montażu młynka:TAK,Zlewozmywak odwracalny:TAK,Minimalna podbudowa:45cm,Wymiary zewnętrzne mm:620x500,Wymiary komór dł./szr./gł. mm:336x432x175,Kolor: Bronze</t>
  </si>
  <si>
    <t>TOLEDO D-100XS Silverstone CRISTADUR® - LINIA STUDIO</t>
  </si>
  <si>
    <t>&lt;p&gt;SCHOCK zlewozmywak TOLEDO D-100XS Silverstone CRISTADUR®&lt;/p&gt;&lt;p&gt;&lt;img src=https://www.schock.com.pl/img/cms/klimaneutral.png alt=klimaneutral produkt width=80% /&gt;&lt;/p&gt;</t>
  </si>
  <si>
    <t>&lt;h2&gt;SCHOCK zlewozmywak TOLEDO D-100XS Silverstone CRISTADUR®&lt;/h2&gt;&lt;strong&gt;WYPOSAŻENIE W CENIE&lt;/strong&gt;&lt;/p&gt;&lt;ul&gt;&lt;li&gt;korek automatyczny&lt;/li&gt;&lt;li&gt;syfon&lt;/li&gt;&lt;li&gt;opływ&lt;/li&gt;&lt;li&gt;zaczepy mocujące&lt;/li&gt;&lt;/ul&gt;</t>
  </si>
  <si>
    <t>zlew, zlewozmywak, TOLEDO, D100XS, Silverstone, CRISTADUR®, linia studio</t>
  </si>
  <si>
    <t>SCHOCK zlewozmywak TOLEDO D-100XS Silverstone CRISTADUR® - LINIA STUDIO</t>
  </si>
  <si>
    <t>Materiał:CRISTADUR®,Montaż:wpuszczany,Możliwość montażu młynka:TAK,Zlewozmywak odwracalny:TAK,Minimalna podbudowa:45cm,Wymiary zewnętrzne mm:620x500,Wymiary komór dł./szr./gł. mm:336x432x175,Kolor:Silverstone</t>
  </si>
  <si>
    <t>TOLEDO D-100XS Polaris CRISTADUR® - LINIA STUDIO</t>
  </si>
  <si>
    <t>&lt;p&gt;SCHOCK zlewozmywak TOLEDO D-100XS Polaris CRISTADUR®&lt;/p&gt;&lt;p&gt;&lt;img src=https://www.schock.com.pl/img/cms/klimaneutral.png alt=klimaneutral produkt width=80% /&gt;&lt;/p&gt;</t>
  </si>
  <si>
    <t>&lt;h2&gt;SCHOCK zlewozmywak TOLEDO D-100XS Polaris CRISTADUR®&lt;/h2&gt;&lt;strong&gt;WYPOSAŻENIE W CENIE&lt;/strong&gt;&lt;/p&gt;&lt;ul&gt;&lt;li&gt;korek automatyczny&lt;/li&gt;&lt;li&gt;syfon&lt;/li&gt;&lt;li&gt;opływ&lt;/li&gt;&lt;li&gt;zaczepy mocujące&lt;/li&gt;&lt;/ul&gt;</t>
  </si>
  <si>
    <t>zlew, zlewozmywak, TOLEDO, D100XS, Polaris, CRISTADUR®, linia studio</t>
  </si>
  <si>
    <t>SCHOCK zlewozmywak TOLEDO D-100XS Polaris CRISTADUR® - LINIA STUDIO</t>
  </si>
  <si>
    <t>Materiał:CRISTADUR®,Montaż:wpuszczany,Możliwość montażu młynka:TAK,Zlewozmywak odwracalny:TAK,Minimalna podbudowa:45cm,Wymiary zewnętrzne mm:620x500,Wymiary komór dł./szr./gł. mm:336x432x175,Kolor:Polaris</t>
  </si>
  <si>
    <t>&lt;h2&gt;SCHOCK zestaw zlewozmywak KIRUNA N-100 Day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href="https://www.schock.com.pl/glowna/1518-mata-skladana-czarna-629738s.html"&gt;&lt;span style="color: #000000;"&gt;&lt;span style="color: #000000;"&gt;SCHOCK mata składana czarna 629738S&lt;/span&gt;&lt;/span&gt;&lt;/a&gt;&lt;/h2&gt;
&lt;p&gt;&lt;a href="https://www.schock.com.pl/glowna/1518-mata-skladana-czarna-629738s.html"&gt;&lt;span style="color: #000000;"&gt;&lt;span style="color: #000000;"&gt;&lt;/span&gt;&lt;/span&gt;&lt;/a&gt;&lt;img src="https://www.schock.com.pl/22316-large_default/mata-skladana-czarna-629738s.jpg" alt="" width="164" height="164" /&gt;&lt;/p&gt;</t>
  </si>
  <si>
    <t>zlew, zlewozmywak, KIRUNA, D100, Day, CRISTADUR®, 629051SH, 629738SH, linia studio</t>
  </si>
  <si>
    <t>Materiał:CRISTADUR®,Montaż:komora podwieszana,Możliwość montażu młynka:TAK,Zlewozmywak odwracalny:TAK,Minimalna podbudowa:50cm,Wymiary zewnętrzne mm:456x456,Wymiary komór dł./szr./gł. mm:400x380x180,Kolor: Day</t>
  </si>
  <si>
    <t>&lt;h2&gt;SCHOCK zestaw zlewozmywak KIRUNA N-100 Night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href="https://www.schock.com.pl/glowna/1518-mata-skladana-czarna-629738s.html"&gt;&lt;span style="color: #000000;"&gt;&lt;span style="color: #000000;"&gt;SCHOCK mata składana czarna 629738S&lt;/span&gt;&lt;/span&gt;&lt;/a&gt;&lt;/h2&gt;
&lt;p&gt;&lt;a href="https://www.schock.com.pl/glowna/1518-mata-skladana-czarna-629738s.html"&gt;&lt;span style="color: #000000;"&gt;&lt;span style="color: #000000;"&gt;&lt;/span&gt;&lt;/span&gt;&lt;/a&gt;&lt;img src="https://www.schock.com.pl/22316-large_default/mata-skladana-czarna-629738s.jpg" alt="" width="164" height="164" /&gt;&lt;/p&gt;</t>
  </si>
  <si>
    <t>zlew, zlewozmywak, KIRUNA, D100, Night, CRISTADUR®, 629051SH, 629738SH, linia studio</t>
  </si>
  <si>
    <t>Materiał:CRISTADUR®,Montaż:komora podwieszana,Możliwość montażu młynka:TAK,Zlewozmywak odwracalny:TAK,Minimalna podbudowa:50cm,Wymiary zewnętrzne mm:456x456,Wymiary komór dł./szr./gł. mm:400x380x180,Kolor: Night</t>
  </si>
  <si>
    <t>&lt;h2&gt;SCHOCK zestaw zlewozmywak KIRUNA N-100 Twilight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href="https://www.schock.com.pl/glowna/1518-mata-skladana-czarna-629738s.html"&gt;&lt;span style="color: #000000;"&gt;&lt;span style="color: #000000;"&gt;SCHOCK mata składana czarna 629738S&lt;/span&gt;&lt;/span&gt;&lt;/a&gt;&lt;/h2&gt;
&lt;p&gt;&lt;a href="https://www.schock.com.pl/glowna/1518-mata-skladana-czarna-629738s.html"&gt;&lt;span style="color: #000000;"&gt;&lt;span style="color: #000000;"&gt;&lt;/span&gt;&lt;/span&gt;&lt;/a&gt;&lt;img src="https://www.schock.com.pl/22316-large_default/mata-skladana-czarna-629738s.jpg" alt="" width="164" height="164" /&gt;&lt;/p&gt;</t>
  </si>
  <si>
    <t>zlew, zlewozmywak, KIRUNA, D100, Twilight, CRISTADUR®, 629051SH, 629738SH, linia studio</t>
  </si>
  <si>
    <t>Materiał:CRISTADUR®,Montaż:komora podwieszana,Możliwość montażu młynka:TAK,Zlewozmywak odwracalny:TAK,Minimalna podbudowa:50cm,Wymiary zewnętrzne mm:456x456,Wymiary komór dł./szr./gł. mm:400x380x180,Kolor: Twilight</t>
  </si>
  <si>
    <t>&lt;h2&gt;SCHOCK zestaw zlewozmywak KIRUNA N-100 Dusk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href="https://www.schock.com.pl/glowna/1518-mata-skladana-czarna-629738s.html"&gt;&lt;span style="color: #000000;"&gt;&lt;span style="color: #000000;"&gt;SCHOCK mata składana czarna 629738S&lt;/span&gt;&lt;/span&gt;&lt;/a&gt;&lt;/h2&gt;
&lt;p&gt;&lt;a href="https://www.schock.com.pl/glowna/1518-mata-skladana-czarna-629738s.html"&gt;&lt;span style="color: #000000;"&gt;&lt;span style="color: #000000;"&gt;&lt;/span&gt;&lt;/span&gt;&lt;/a&gt;&lt;img src="https://www.schock.com.pl/22316-large_default/mata-skladana-czarna-629738s.jpg" alt="" width="164" height="164" /&gt;&lt;/p&gt;</t>
  </si>
  <si>
    <t>zlew, zlewozmywak, KIRUNA, D100, Dusk, CRISTADUR®, 629051SH, 629738SH, linia studio</t>
  </si>
  <si>
    <t>Materiał:CRISTADUR®,Montaż:komora podwieszana,Możliwość montażu młynka:TAK,Zlewozmywak odwracalny:TAK,Minimalna podbudowa:50cm,Wymiary zewnętrzne mm:456x456,Wymiary komór dł./szr./gł. mm:400x380x180,Kolor: Dusk</t>
  </si>
  <si>
    <t>Zestaw KIRUNA N-100 Day CRISTADUR® + 629051SH + 629051OS - LINIA STUDIO</t>
  </si>
  <si>
    <t>&lt;p&gt;SCHOCK zestaw zlewozmywak KIRUNA N-100 Day CRISTADUR® + 629051SH + 629051OS&lt;/p&gt;&lt;table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src="http://www.schock.com.pl/img/schock/akcesoria/629051os.png"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</si>
  <si>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&lt;h2&gt;SCHOCK zestaw zlewozmywak KIRUNA N-100 Day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href="https://www.schock.com.pl/glowna/1519-mata-skladana-629051os.html"&gt;&lt;span style="color: #000000;"&gt;&lt;span style="color: #000000;"&gt;SCHOCK mata składana czarna 629051OS&lt;/span&gt;&lt;/span&gt;&lt;/a&gt;&lt;/h2&gt;
&lt;p&gt;&lt;a href="https://www.schock.com.pl/glowna/1519-mata-skladana-629051os.html"&gt;&lt;img src="http://www.schock.com.pl/img/schock/akcesoria/629051os.png" alt="" width="164" /&gt;&lt;/a&gt;&lt;/p&gt;</t>
  </si>
  <si>
    <t>zlew, zlewozmywak, KIRUNA, D100, Day, CRISTADUR®, 629051SH, 629051OS, linia studio</t>
  </si>
  <si>
    <t>SCHOCK zestaw zlewozmywak KIRUNA N-100 Day CRISTADUR® + 629051SH + 629051OS - LINIA STUDIO</t>
  </si>
  <si>
    <t>Zestaw KIRUNA N-100 Night CRISTADUR® + 629051SH + 629051OS - LINIA STUDIO</t>
  </si>
  <si>
    <t>&lt;p&gt;SCHOCK zestaw zlewozmywak KIRUNA N-100 Night CRISTADUR® + 629051SH + 629051OS&lt;/p&gt;&lt;table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src="http://www.schock.com.pl/img/schock/akcesoria/629051os.png"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</si>
  <si>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&lt;h2&gt;SCHOCK zestaw zlewozmywak KIRUNA N-100 Night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href="https://www.schock.com.pl/glowna/1519-mata-skladana-629051os.html"&gt;&lt;span style="color: #000000;"&gt;&lt;span style="color: #000000;"&gt;SCHOCK mata składana czarna 629051OS&lt;/span&gt;&lt;/span&gt;&lt;/a&gt;&lt;/h2&gt;
&lt;p&gt;&lt;a href="https://www.schock.com.pl/glowna/1519-mata-skladana-629051os.html"&gt;&lt;img src="http://www.schock.com.pl/img/schock/akcesoria/629051os.png" alt="" width="164" /&gt;&lt;/a&gt;&lt;/p&gt;</t>
  </si>
  <si>
    <t>zlew, zlewozmywak, KIRUNA, D100, Night, CRISTADUR®, 629051SH, 629051OS, linia studio</t>
  </si>
  <si>
    <t>SCHOCK zestaw zlewozmywak KIRUNA N-100 Night CRISTADUR® + 629051SH + 629051OS - LINIA STUDIO</t>
  </si>
  <si>
    <t>Zestaw KIRUNA N-100 Twilight CRISTADUR® + 629051SH + 629051OS - LINIA STUDIO</t>
  </si>
  <si>
    <t>&lt;p&gt;SCHOCK zestaw zlewozmywak KIRUNA N-100 Twilight CRISTADUR® + 629051SH + 629051OS&lt;/p&gt;&lt;table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src="http://www.schock.com.pl/img/schock/akcesoria/629051os.png"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</si>
  <si>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&lt;h2&gt;SCHOCK zestaw zlewozmywak KIRUNA N-100 Twilight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href="https://www.schock.com.pl/glowna/1519-mata-skladana-629051os.html"&gt;&lt;span style="color: #000000;"&gt;&lt;span style="color: #000000;"&gt;SCHOCK mata składana czarna 629051OS&lt;/span&gt;&lt;/span&gt;&lt;/a&gt;&lt;/h2&gt;
&lt;p&gt;&lt;a href="https://www.schock.com.pl/glowna/1519-mata-skladana-629051os.html"&gt;&lt;img src="http://www.schock.com.pl/img/schock/akcesoria/629051os.png" alt="" width="164" /&gt;&lt;/a&gt;&lt;/p&gt;</t>
  </si>
  <si>
    <t>zlew, zlewozmywak, KIRUNA, D100, Twilight, CRISTADUR®, 629051SH, 629051OS, linia studio</t>
  </si>
  <si>
    <t>SCHOCK zestaw zlewozmywak KIRUNA N-100 Twilight CRISTADUR® + 629051SH + 629051OS - LINIA STUDIO</t>
  </si>
  <si>
    <t>Zestaw KIRUNA N-100 Dusk CRISTADUR® + 629051SH + 629051OS - LINIA STUDIO</t>
  </si>
  <si>
    <t>&lt;p&gt;SCHOCK zestaw zlewozmywak KIRUNA N-100 Dusk CRISTADUR® + 629051SH + 629051OS&lt;/p&gt;&lt;table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src="http://www.schock.com.pl/img/schock/akcesoria/629051os.png"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</si>
  <si>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&lt;h2&gt;SCHOCK zestaw zlewozmywak KIRUNA N-100 Dusk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href="https://www.schock.com.pl/glowna/1519-mata-skladana-629051os.html"&gt;&lt;span style="color: #000000;"&gt;&lt;span style="color: #000000;"&gt;SCHOCK mata składana czarna 629051OS&lt;/span&gt;&lt;/span&gt;&lt;/a&gt;&lt;/h2&gt;
&lt;p&gt;&lt;a href="https://www.schock.com.pl/glowna/1519-mata-skladana-629051os.html"&gt;&lt;img src="http://www.schock.com.pl/img/schock/akcesoria/629051os.png" alt="" width="164" /&gt;&lt;/a&gt;&lt;/p&gt;</t>
  </si>
  <si>
    <t>zlew, zlewozmywak, KIRUNA, D100, Dusk, CRISTADUR®, 629051SH, 629051OS, linia studio</t>
  </si>
  <si>
    <t>SCHOCK zestaw zlewozmywak KIRUNA N-100 Dusk CRISTADUR® + 629051SH + 629051OS - LINIA STUDIO</t>
  </si>
  <si>
    <t>Zestaw KIRUNA N-100L Day CRISTADUR® + 629051SH + 629738SH - LINIA STUDIO</t>
  </si>
  <si>
    <t>&lt;p&gt;SCHOCK zestaw zlewozmywak KIRUNA N-100L Day CRISTADUR® + 629051SH + 629738SH&lt;/p&gt;&lt;table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src="https://www.schock.com.pl/22316-large_default/mata-skladana-czarna-629738s.jpg"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</si>
  <si>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&lt;h2&gt;SCHOCK zestaw zlewozmywak KIRUNA N-100L Day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href="https://www.schock.com.pl/glowna/1518-mata-skladana-czarna-629738s.html"&gt;&lt;span style="color: #000000;"&gt;&lt;span style="color: #000000;"&gt;SCHOCK mata składana czarna 629738S&lt;/span&gt;&lt;/span&gt;&lt;/a&gt;&lt;/h2&gt;
&lt;p&gt;&lt;a href="https://www.schock.com.pl/glowna/1518-mata-skladana-czarna-629738s.html"&gt;&lt;span style="color: #000000;"&gt;&lt;span style="color: #000000;"&gt;&lt;/span&gt;&lt;/span&gt;&lt;/a&gt;&lt;img src="https://www.schock.com.pl/22316-large_default/mata-skladana-czarna-629738s.jpg" alt="" width="164" height="164" /&gt;&lt;/p&gt;</t>
  </si>
  <si>
    <t>SCHOCK zestaw zlewozmywak KIRUNA N-100L Day CRISTADUR® + 629051SH + 629738SH - LINIA STUDIO</t>
  </si>
  <si>
    <t>Zestaw KIRUNA N-100L Night CRISTADUR® + 629051SH + 629738SH - LINIA STUDIO</t>
  </si>
  <si>
    <t>&lt;p&gt;SCHOCK zestaw zlewozmywak KIRUNA N-100L Night CRISTADUR® + 629051SH + 629738SH&lt;/p&gt;&lt;table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src="https://www.schock.com.pl/22316-large_default/mata-skladana-czarna-629738s.jpg"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</si>
  <si>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&lt;h2&gt;SCHOCK zestaw zlewozmywak KIRUNA N-100L Night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href="https://www.schock.com.pl/glowna/1518-mata-skladana-czarna-629738s.html"&gt;&lt;span style="color: #000000;"&gt;&lt;span style="color: #000000;"&gt;SCHOCK mata składana czarna 629738S&lt;/span&gt;&lt;/span&gt;&lt;/a&gt;&lt;/h2&gt;
&lt;p&gt;&lt;a href="https://www.schock.com.pl/glowna/1518-mata-skladana-czarna-629738s.html"&gt;&lt;span style="color: #000000;"&gt;&lt;span style="color: #000000;"&gt;&lt;/span&gt;&lt;/span&gt;&lt;/a&gt;&lt;img src="https://www.schock.com.pl/22316-large_default/mata-skladana-czarna-629738s.jpg" alt="" width="164" height="164" /&gt;&lt;/p&gt;</t>
  </si>
  <si>
    <t>SCHOCK zestaw zlewozmywak KIRUNA N-100L Night CRISTADUR® + 629051SH + 629738SH - LINIA STUDIO</t>
  </si>
  <si>
    <t>Zestaw KIRUNA N-100L Twilight CRISTADUR® + 629051SH + 629738SH - LINIA STUDIO</t>
  </si>
  <si>
    <t>&lt;p&gt;SCHOCK zestaw zlewozmywak KIRUNA N-100L Twilight CRISTADUR® + 629051SH + 629738SH&lt;/p&gt;&lt;table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src="https://www.schock.com.pl/22316-large_default/mata-skladana-czarna-629738s.jpg"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</si>
  <si>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&lt;h2&gt;SCHOCK zestaw zlewozmywak KIRUNA N-100L Twilight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href="https://www.schock.com.pl/glowna/1518-mata-skladana-czarna-629738s.html"&gt;&lt;span style="color: #000000;"&gt;&lt;span style="color: #000000;"&gt;SCHOCK mata składana czarna 629738S&lt;/span&gt;&lt;/span&gt;&lt;/a&gt;&lt;/h2&gt;
&lt;p&gt;&lt;a href="https://www.schock.com.pl/glowna/1518-mata-skladana-czarna-629738s.html"&gt;&lt;span style="color: #000000;"&gt;&lt;span style="color: #000000;"&gt;&lt;/span&gt;&lt;/span&gt;&lt;/a&gt;&lt;img src="https://www.schock.com.pl/22316-large_default/mata-skladana-czarna-629738s.jpg" alt="" width="164" height="164" /&gt;&lt;/p&gt;</t>
  </si>
  <si>
    <t>SCHOCK zestaw zlewozmywak KIRUNA N-100L Twilight CRISTADUR® + 629051SH + 629738SH - LINIA STUDIO</t>
  </si>
  <si>
    <t>Zestaw KIRUNA N-100L Dusk CRISTADUR® + 629051SH + 629738SH - LINIA STUDIO</t>
  </si>
  <si>
    <t>&lt;p&gt;SCHOCK zestaw zlewozmywak KIRUNA N-100L Dusk CRISTADUR® + 629051SH + 629738SH&lt;/p&gt;&lt;table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src="https://www.schock.com.pl/22316-large_default/mata-skladana-czarna-629738s.jpg"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</si>
  <si>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&lt;h2&gt;SCHOCK zestaw zlewozmywak KIRUNA N-100L Dusk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href="https://www.schock.com.pl/glowna/1518-mata-skladana-czarna-629738s.html"&gt;&lt;span style="color: #000000;"&gt;&lt;span style="color: #000000;"&gt;SCHOCK mata składana czarna 629738S&lt;/span&gt;&lt;/span&gt;&lt;/a&gt;&lt;/h2&gt;
&lt;p&gt;&lt;a href="https://www.schock.com.pl/glowna/1518-mata-skladana-czarna-629738s.html"&gt;&lt;span style="color: #000000;"&gt;&lt;span style="color: #000000;"&gt;&lt;/span&gt;&lt;/span&gt;&lt;/a&gt;&lt;img src="https://www.schock.com.pl/22316-large_default/mata-skladana-czarna-629738s.jpg" alt="" width="164" height="164" /&gt;&lt;/p&gt;</t>
  </si>
  <si>
    <t>SCHOCK zestaw zlewozmywak KIRUNA N-100L Dusk CRISTADUR® + 629051SH + 629738SH - LINIA STUDIO</t>
  </si>
  <si>
    <t>Zestaw KIRUNA N-100L Day CRISTADUR® + 629051SH + 629051OS - LINIA STUDIO</t>
  </si>
  <si>
    <t>&lt;p&gt;SCHOCK zestaw zlewozmywak KIRUNA N-100L Day CRISTADUR® + 629051SH + 629051OS&lt;/p&gt;&lt;table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src="http://www.schock.com.pl/img/schock/akcesoria/629051os.png"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</si>
  <si>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&lt;h2&gt;SCHOCK zestaw zlewozmywak KIRUNA N-100L Day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href="https://www.schock.com.pl/glowna/1519-mata-skladana-629051os.html"&gt;&lt;span style="color: #000000;"&gt;&lt;span style="color: #000000;"&gt;SCHOCK mata składana czarna 629051OS&lt;/span&gt;&lt;/span&gt;&lt;/a&gt;&lt;/h2&gt;
&lt;p&gt;&lt;a href="https://www.schock.com.pl/glowna/1519-mata-skladana-629051os.html"&gt;&lt;img src="http://www.schock.com.pl/img/schock/akcesoria/629051os.png" alt="" width="164" /&gt;&lt;/a&gt;&lt;/p&gt;</t>
  </si>
  <si>
    <t>SCHOCK zestaw zlewozmywak KIRUNA N-100L Day CRISTADUR® + 629051SH + 629051OS - LINIA STUDIO</t>
  </si>
  <si>
    <t>Zestaw KIRUNA N-100L Night CRISTADUR® + 629051SH + 629051OS - LINIA STUDIO</t>
  </si>
  <si>
    <t>&lt;p&gt;SCHOCK zestaw zlewozmywak KIRUNA N-100L Night CRISTADUR® + 629051SH + 629051OS&lt;/p&gt;&lt;table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src="http://www.schock.com.pl/img/schock/akcesoria/629051os.png"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</si>
  <si>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&lt;h2&gt;SCHOCK zestaw zlewozmywak KIRUNA N-100L Night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href="https://www.schock.com.pl/glowna/1519-mata-skladana-629051os.html"&gt;&lt;span style="color: #000000;"&gt;&lt;span style="color: #000000;"&gt;SCHOCK mata składana czarna 629051OS&lt;/span&gt;&lt;/span&gt;&lt;/a&gt;&lt;/h2&gt;
&lt;p&gt;&lt;a href="https://www.schock.com.pl/glowna/1519-mata-skladana-629051os.html"&gt;&lt;img src="http://www.schock.com.pl/img/schock/akcesoria/629051os.png" alt="" width="164" /&gt;&lt;/a&gt;&lt;/p&gt;</t>
  </si>
  <si>
    <t>SCHOCK zestaw zlewozmywak KIRUNA N-100L Night CRISTADUR® + 629051SH + 629051OS - LINIA STUDIO</t>
  </si>
  <si>
    <t>Zestaw KIRUNA N-100L Twilight CRISTADUR® + 629051SH + 629051OS - LINIA STUDIO</t>
  </si>
  <si>
    <t>&lt;p&gt;SCHOCK zestaw zlewozmywak KIRUNA N-100L Twilight CRISTADUR® + 629051SH + 629051OS&lt;/p&gt;&lt;table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src="http://www.schock.com.pl/img/schock/akcesoria/629051os.png"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</si>
  <si>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&lt;h2&gt;SCHOCK zestaw zlewozmywak KIRUNA N-100L Twilight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href="https://www.schock.com.pl/glowna/1519-mata-skladana-629051os.html"&gt;&lt;span style="color: #000000;"&gt;&lt;span style="color: #000000;"&gt;SCHOCK mata składana czarna 629051OS&lt;/span&gt;&lt;/span&gt;&lt;/a&gt;&lt;/h2&gt;
&lt;p&gt;&lt;a href="https://www.schock.com.pl/glowna/1519-mata-skladana-629051os.html"&gt;&lt;img src="http://www.schock.com.pl/img/schock/akcesoria/629051os.png" alt="" width="164" /&gt;&lt;/a&gt;&lt;/p&gt;</t>
  </si>
  <si>
    <t>SCHOCK zestaw zlewozmywak KIRUNA N-100L Twilight CRISTADUR® + 629051SH + 629051OS - LINIA STUDIO</t>
  </si>
  <si>
    <t>Zestaw KIRUNA N-100L Dusk CRISTADUR® + 629051SH + 629051OS - LINIA STUDIO</t>
  </si>
  <si>
    <t>&lt;p&gt;SCHOCK zestaw zlewozmywak KIRUNA N-100L Dusk CRISTADUR® + 629051SH + 629051OS&lt;/p&gt;&lt;table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src="http://www.schock.com.pl/img/schock/akcesoria/629051os.png"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</si>
  <si>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&lt;h2&gt;SCHOCK zestaw zlewozmywak KIRUNA N-100L Dusk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href="https://www.schock.com.pl/glowna/1519-mata-skladana-629051os.html"&gt;&lt;span style="color: #000000;"&gt;&lt;span style="color: #000000;"&gt;SCHOCK mata składana czarna 629051OS&lt;/span&gt;&lt;/span&gt;&lt;/a&gt;&lt;/h2&gt;
&lt;p&gt;&lt;a href="https://www.schock.com.pl/glowna/1519-mata-skladana-629051os.html"&gt;&lt;img src="http://www.schock.com.pl/img/schock/akcesoria/629051os.png" alt="" width="164" /&gt;&lt;/a&gt;&lt;/p&gt;</t>
  </si>
  <si>
    <t>SCHOCK zestaw zlewozmywak KIRUNA N-100L Dusk CRISTADUR® + 629051SH + 629051OS - LINIA STUDIO</t>
  </si>
  <si>
    <t>Zestaw KIRUNA N-100XL Day CRISTADUR® + 629051SH + 629738SH - LINIA STUDIO</t>
  </si>
  <si>
    <t>&lt;p&gt;SCHOCK zestaw zlewozmywak KIRUNA N-100XL Day CRISTADUR® + 629051SH + 629738SH&lt;/p&gt;&lt;table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src="https://www.schock.com.pl/22316-large_default/mata-skladana-czarna-629738s.jpg"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</si>
  <si>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&lt;h2&gt;SCHOCK zestaw zlewozmywak KIRUNA N-100XL Day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href="https://www.schock.com.pl/glowna/1518-mata-skladana-czarna-629738s.html"&gt;&lt;span style="color: #000000;"&gt;&lt;span style="color: #000000;"&gt;SCHOCK mata składana czarna 629738S&lt;/span&gt;&lt;/span&gt;&lt;/a&gt;&lt;/h2&gt;
&lt;p&gt;&lt;a href="https://www.schock.com.pl/glowna/1518-mata-skladana-czarna-629738s.html"&gt;&lt;span style="color: #000000;"&gt;&lt;span style="color: #000000;"&gt;&lt;/span&gt;&lt;/span&gt;&lt;/a&gt;&lt;img src="https://www.schock.com.pl/22316-large_default/mata-skladana-czarna-629738s.jpg" alt="" width="164" height="164" /&gt;&lt;/p&gt;</t>
  </si>
  <si>
    <t>SCHOCK zestaw zlewozmywak KIRUNA N-100XL Day CRISTADUR® + 629051SH + 629738SH - LINIA STUDIO</t>
  </si>
  <si>
    <t>Zestaw KIRUNA N-100XL Night CRISTADUR® + 629051SH + 629738SH - LINIA STUDIO</t>
  </si>
  <si>
    <t>&lt;p&gt;SCHOCK zestaw zlewozmywak KIRUNA N-100XL Night CRISTADUR® + 629051SH + 629738SH&lt;/p&gt;&lt;table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src="https://www.schock.com.pl/22316-large_default/mata-skladana-czarna-629738s.jpg"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</si>
  <si>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&lt;h2&gt;SCHOCK zestaw zlewozmywak KIRUNA N-100XL Night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href="https://www.schock.com.pl/glowna/1518-mata-skladana-czarna-629738s.html"&gt;&lt;span style="color: #000000;"&gt;&lt;span style="color: #000000;"&gt;SCHOCK mata składana czarna 629738S&lt;/span&gt;&lt;/span&gt;&lt;/a&gt;&lt;/h2&gt;
&lt;p&gt;&lt;a href="https://www.schock.com.pl/glowna/1518-mata-skladana-czarna-629738s.html"&gt;&lt;span style="color: #000000;"&gt;&lt;span style="color: #000000;"&gt;&lt;/span&gt;&lt;/span&gt;&lt;/a&gt;&lt;img src="https://www.schock.com.pl/22316-large_default/mata-skladana-czarna-629738s.jpg" alt="" width="164" height="164" /&gt;&lt;/p&gt;</t>
  </si>
  <si>
    <t>SCHOCK zestaw zlewozmywak KIRUNA N-100XL Night CRISTADUR® + 629051SH + 629738SH - LINIA STUDIO</t>
  </si>
  <si>
    <t>Zestaw KIRUNA N-100XL Twilight CRISTADUR® + 629051SH + 629738SH - LINIA STUDIO</t>
  </si>
  <si>
    <t>&lt;p&gt;SCHOCK zestaw zlewozmywak KIRUNA N-100XL Twilight CRISTADUR® + 629051SH + 629738SH&lt;/p&gt;&lt;table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src="https://www.schock.com.pl/22316-large_default/mata-skladana-czarna-629738s.jpg"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</si>
  <si>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&lt;h2&gt;SCHOCK zestaw zlewozmywak KIRUNA N-100XL Twilight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href="https://www.schock.com.pl/glowna/1518-mata-skladana-czarna-629738s.html"&gt;&lt;span style="color: #000000;"&gt;&lt;span style="color: #000000;"&gt;SCHOCK mata składana czarna 629738S&lt;/span&gt;&lt;/span&gt;&lt;/a&gt;&lt;/h2&gt;
&lt;p&gt;&lt;a href="https://www.schock.com.pl/glowna/1518-mata-skladana-czarna-629738s.html"&gt;&lt;span style="color: #000000;"&gt;&lt;span style="color: #000000;"&gt;&lt;/span&gt;&lt;/span&gt;&lt;/a&gt;&lt;img src="https://www.schock.com.pl/22316-large_default/mata-skladana-czarna-629738s.jpg" alt="" width="164" height="164" /&gt;&lt;/p&gt;</t>
  </si>
  <si>
    <t>SCHOCK zestaw zlewozmywak KIRUNA N-100XL Twilight CRISTADUR® + 629051SH + 629738SH - LINIA STUDIO</t>
  </si>
  <si>
    <t>Zestaw KIRUNA N-100XL Dusk CRISTADUR® + 629051SH + 629738SH - LINIA STUDIO</t>
  </si>
  <si>
    <t>&lt;p&gt;SCHOCK zestaw zlewozmywak KIRUNA N-100XL Dusk CRISTADUR® + 629051SH + 629738SH&lt;/p&gt;&lt;table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src="https://www.schock.com.pl/22316-large_default/mata-skladana-czarna-629738s.jpg"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</si>
  <si>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&lt;h2&gt;SCHOCK zestaw zlewozmywak KIRUNA N-100XL Dusk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href="https://www.schock.com.pl/glowna/1518-mata-skladana-czarna-629738s.html"&gt;&lt;span style="color: #000000;"&gt;&lt;span style="color: #000000;"&gt;SCHOCK mata składana czarna 629738S&lt;/span&gt;&lt;/span&gt;&lt;/a&gt;&lt;/h2&gt;
&lt;p&gt;&lt;a href="https://www.schock.com.pl/glowna/1518-mata-skladana-czarna-629738s.html"&gt;&lt;span style="color: #000000;"&gt;&lt;span style="color: #000000;"&gt;&lt;/span&gt;&lt;/span&gt;&lt;/a&gt;&lt;img src="https://www.schock.com.pl/22316-large_default/mata-skladana-czarna-629738s.jpg" alt="" width="164" height="164" /&gt;&lt;/p&gt;</t>
  </si>
  <si>
    <t>SCHOCK zestaw zlewozmywak KIRUNA N-100XL Dusk CRISTADUR® + 629051SH + 629738SH - LINIA STUDIO</t>
  </si>
  <si>
    <t>Zestaw KIRUNA N-100XL Day CRISTADUR® + 629051SH + 629051OS - LINIA STUDIO</t>
  </si>
  <si>
    <t>&lt;p&gt;SCHOCK zestaw zlewozmywak KIRUNA N-100XL Day CRISTADUR® + 629051SH + 629051OS&lt;/p&gt;&lt;table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src="http://www.schock.com.pl/img/schock/akcesoria/629051os.png"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</si>
  <si>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&lt;h2&gt;SCHOCK zestaw zlewozmywak KIRUNA N-100XL Day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href="https://www.schock.com.pl/glowna/1519-mata-skladana-629051os.html"&gt;&lt;span style="color: #000000;"&gt;&lt;span style="color: #000000;"&gt;SCHOCK mata składana czarna 629051OS&lt;/span&gt;&lt;/span&gt;&lt;/a&gt;&lt;/h2&gt;
&lt;p&gt;&lt;a href="https://www.schock.com.pl/glowna/1519-mata-skladana-629051os.html"&gt;&lt;img src="http://www.schock.com.pl/img/schock/akcesoria/629051os.png" alt="" width="164" /&gt;&lt;/a&gt;&lt;/p&gt;</t>
  </si>
  <si>
    <t>SCHOCK zestaw zlewozmywak KIRUNA N-100XL Day CRISTADUR® + 629051SH + 629051OS - LINIA STUDIO</t>
  </si>
  <si>
    <t>Zestaw KIRUNA N-100XL Night CRISTADUR® + 629051SH + 629051OS - LINIA STUDIO</t>
  </si>
  <si>
    <t>&lt;p&gt;SCHOCK zestaw zlewozmywak KIRUNA N-100XL Night CRISTADUR® + 629051SH + 629051OS&lt;/p&gt;&lt;table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src="http://www.schock.com.pl/img/schock/akcesoria/629051os.png"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</si>
  <si>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&lt;h2&gt;SCHOCK zestaw zlewozmywak KIRUNA N-100XL Night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href="https://www.schock.com.pl/glowna/1519-mata-skladana-629051os.html"&gt;&lt;span style="color: #000000;"&gt;&lt;span style="color: #000000;"&gt;SCHOCK mata składana czarna 629051OS&lt;/span&gt;&lt;/span&gt;&lt;/a&gt;&lt;/h2&gt;
&lt;p&gt;&lt;a href="https://www.schock.com.pl/glowna/1519-mata-skladana-629051os.html"&gt;&lt;img src="http://www.schock.com.pl/img/schock/akcesoria/629051os.png" alt="" width="164" /&gt;&lt;/a&gt;&lt;/p&gt;</t>
  </si>
  <si>
    <t>SCHOCK zestaw zlewozmywak KIRUNA N-100XL Night CRISTADUR® + 629051SH + 629051OS - LINIA STUDIO</t>
  </si>
  <si>
    <t>Zestaw KIRUNA N-100XL Twilight CRISTADUR® + 629051SH + 629051OS - LINIA STUDIO</t>
  </si>
  <si>
    <t>&lt;p&gt;SCHOCK zestaw zlewozmywak KIRUNA N-100XL Twilight CRISTADUR® + 629051SH + 629051OS&lt;/p&gt;&lt;table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src="http://www.schock.com.pl/img/schock/akcesoria/629051os.png"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</si>
  <si>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&lt;h2&gt;SCHOCK zestaw zlewozmywak KIRUNA N-100XL Twilight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href="https://www.schock.com.pl/glowna/1519-mata-skladana-629051os.html"&gt;&lt;span style="color: #000000;"&gt;&lt;span style="color: #000000;"&gt;SCHOCK mata składana czarna 629051OS&lt;/span&gt;&lt;/span&gt;&lt;/a&gt;&lt;/h2&gt;
&lt;p&gt;&lt;a href="https://www.schock.com.pl/glowna/1519-mata-skladana-629051os.html"&gt;&lt;img src="http://www.schock.com.pl/img/schock/akcesoria/629051os.png" alt="" width="164" /&gt;&lt;/a&gt;&lt;/p&gt;</t>
  </si>
  <si>
    <t>SCHOCK zestaw zlewozmywak KIRUNA N-100XL Twilight CRISTADUR® + 629051SH + 629051OS - LINIA STUDIO</t>
  </si>
  <si>
    <t>Zestaw KIRUNA N-100XL Dusk CRISTADUR® + 629051SH + 629051OS - LINIA STUDIO</t>
  </si>
  <si>
    <t>&lt;p&gt;SCHOCK zestaw zlewozmywak KIRUNA N-100XL Dusk CRISTADUR® + 629051SH + 629051OS&lt;/p&gt;&lt;table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src="http://www.schock.com.pl/img/schock/akcesoria/629051os.png"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</si>
  <si>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&lt;h2&gt;SCHOCK zestaw zlewozmywak KIRUNA N-100XL Dusk CRISTADUR®&lt;/h2&gt;&lt;p&gt;&lt;strong&gt;WYPOSAŻENIE W CENIE&lt;/strong&gt;&lt;/p&gt;
&lt;ul&gt;
&lt;li&gt;korek automatyczny&lt;/li&gt;
&lt;li&gt;syfon&lt;/li&gt;
&lt;li&gt;opływ&lt;/li&gt;
&lt;li&gt;zaczepy mocujące&lt;/li&gt;
&lt;/ul&gt;
&lt;h2&gt;&lt;a href="https://www.schock.com.pl/glowna/1522-wkladka-stalowa-629051sh.html"&gt;&lt;span style="color: #000000;"&gt;&lt;span style="color: #000000;"&gt;SCHOCK wkładka stalowa 629051SH&lt;/span&gt;&lt;/span&gt;&lt;/a&gt;&lt;/h2&gt;
&lt;p&gt;&lt;a href="https://www.schock.com.pl/glowna/1522-wkladka-stalowa-629051sh.html"&gt;&lt;span style="color: #000000;"&gt;&lt;span style="color: #000000;"&gt;&lt;img src="https://www.schock.com.pl/20913-large_default/wkladka-stalowa-629051sh.jpg" alt="" width="164" height="164" /&gt;&lt;/span&gt;&lt;/span&gt;&lt;/a&gt;&lt;/p&gt;
&lt;h2&gt;&lt;a href="https://www.schock.com.pl/glowna/1519-mata-skladana-629051os.html"&gt;&lt;span style="color: #000000;"&gt;&lt;span style="color: #000000;"&gt;SCHOCK mata składana czarna 629051OS&lt;/span&gt;&lt;/span&gt;&lt;/a&gt;&lt;/h2&gt;
&lt;p&gt;&lt;a href="https://www.schock.com.pl/glowna/1519-mata-skladana-629051os.html"&gt;&lt;img src="http://www.schock.com.pl/img/schock/akcesoria/629051os.png" alt="" width="164" /&gt;&lt;/a&gt;&lt;/p&gt;</t>
  </si>
  <si>
    <t>SCHOCK zestaw zlewozmywak KIRUNA N-100XL Dusk CRISTADUR® + 629051SH + 629051OS - LINIA STUDIO</t>
  </si>
  <si>
    <t>&lt;h2&gt;SCHOCK zlewozmywak HORIZONT D-100S Bronze CRISTADUR®&lt;/h2&gt;</t>
  </si>
  <si>
    <t>&lt;h2&gt;SCHOCK zlewozmywak HORIZONT D-100S Carbonium CRISTADUR®&lt;/h2&gt;</t>
  </si>
  <si>
    <t>&lt;h2&gt;SCHOCK zlewozmywak HORIZONT D-100S Earth CRISTADUR®&lt;/h2&gt;</t>
  </si>
  <si>
    <t>&lt;h2&gt;SCHOCK zlewozmywak HORIZONT D-100S Magma CRISTADUR®&lt;/h2&gt;</t>
  </si>
  <si>
    <t>&lt;h2&gt;SCHOCK zlewozmywak HORIZONT D-100S Magnolia CRISTADUR®&lt;/h2&gt;</t>
  </si>
  <si>
    <t>&lt;h2&gt;SCHOCK zlewozmywak HORIZONT D-100S Polaris CRISTADUR®&lt;/h2&gt;</t>
  </si>
  <si>
    <t>&lt;h2&gt;SCHOCK zlewozmywak HORIZONT D-100S Puro CRISTADUR®&lt;/h2&gt;</t>
  </si>
  <si>
    <t>&lt;h2&gt;SCHOCK zlewozmywak HORIZONT D-100S Stone CRISTADUR®&lt;/h2&gt;</t>
  </si>
  <si>
    <t>&lt;h2&gt;SCHOCK zlewozmywak HORIZONT D-100S Vintage CRISTADUR®&lt;/h2&gt;</t>
  </si>
  <si>
    <t>&lt;h2&gt;SCHOCK zlewozmywak HORIZONT D-100 Bronze CRISTADUR®&lt;/h2&gt;</t>
  </si>
  <si>
    <t>&lt;h2&gt;SCHOCK zlewozmywak HORIZONT D-100 Carbonium CRISTADUR®&lt;/h2&gt;</t>
  </si>
  <si>
    <t>&lt;h2&gt;SCHOCK zlewozmywak HORIZONT D-100 Earth CRISTADUR®&lt;/h2&gt;</t>
  </si>
  <si>
    <t>&lt;h2&gt;SCHOCK zlewozmywak HORIZONT D-100 Magma CRISTADUR®&lt;/h2&gt;</t>
  </si>
  <si>
    <t>&lt;h2&gt;SCHOCK zlewozmywak HORIZONT D-100 Magnolia CRISTADUR®&lt;/h2&gt;</t>
  </si>
  <si>
    <t>&lt;h2&gt;SCHOCK zlewozmywak HORIZONT D-100 Polaris CRISTADUR®&lt;/h2&gt;</t>
  </si>
  <si>
    <t>&lt;h2&gt;SCHOCK zlewozmywak HORIZONT D-100 Puro CRISTADUR®&lt;/h2&gt;</t>
  </si>
  <si>
    <t>&lt;h2&gt;SCHOCK zlewozmywak HORIZONT D-100 Stone CRISTADUR®&lt;/h2&gt;</t>
  </si>
  <si>
    <t>&lt;h2&gt;SCHOCK zlewozmywak HORIZONT D-100 Vintage CRISTADUR®&lt;/h2&gt;</t>
  </si>
  <si>
    <t>&lt;h2&gt;SCHOCK zlewozmywak HORIZONT D-150 Bronze CRISTADUR®&lt;/h2&gt;</t>
  </si>
  <si>
    <t>&lt;h2&gt;SCHOCK zlewozmywak HORIZONT D-150 Carbonium CRISTADUR®&lt;/h2&gt;</t>
  </si>
  <si>
    <t>&lt;h2&gt;SCHOCK zlewozmywak HORIZONT D-150 Earth CRISTADUR®&lt;/h2&gt;</t>
  </si>
  <si>
    <t>&lt;h2&gt;SCHOCK zlewozmywak HORIZONT D-150 Magma CRISTADUR®&lt;/h2&gt;</t>
  </si>
  <si>
    <t>&lt;h2&gt;SCHOCK zlewozmywak HORIZONT D-150 Magnolia CRISTADUR®&lt;/h2&gt;</t>
  </si>
  <si>
    <t>&lt;h2&gt;SCHOCK zlewozmywak HORIZONT D-150 Polaris CRISTADUR®&lt;/h2&gt;</t>
  </si>
  <si>
    <t>&lt;h2&gt;SCHOCK zlewozmywak HORIZONT D-150 Puro CRISTADUR®&lt;/h2&gt;</t>
  </si>
  <si>
    <t>&lt;h2&gt;SCHOCK zlewozmywak HORIZONT D-150 Stone CRISTADUR®&lt;/h2&gt;</t>
  </si>
  <si>
    <t>&lt;h2&gt;SCHOCK zlewozmywak HORIZONT D-150 Vintage CRISTADUR®&lt;/h2&gt;</t>
  </si>
  <si>
    <t>&lt;h2&gt;SCHOCK zlewozmywak HORIZONT N-200 Bronze CRISTADUR®&lt;/h2&gt;</t>
  </si>
  <si>
    <t>&lt;h2&gt;SCHOCK zlewozmywak HORIZONT N-200 Carbonium CRISTADUR®&lt;/h2&gt;</t>
  </si>
  <si>
    <t>&lt;h2&gt;SCHOCK zlewozmywak HORIZONT N-200 Earth CRISTADUR®&lt;/h2&gt;</t>
  </si>
  <si>
    <t>&lt;h2&gt;SCHOCK zlewozmywak HORIZONT N-200 Magma CRISTADUR®&lt;/h2&gt;</t>
  </si>
  <si>
    <t>&lt;h2&gt;SCHOCK zlewozmywak HORIZONT N-200 Magnolia CRISTADUR®&lt;/h2&gt;</t>
  </si>
  <si>
    <t>&lt;h2&gt;SCHOCK zlewozmywak HORIZONT N-200 Polaris CRISTADUR®&lt;/h2&gt;</t>
  </si>
  <si>
    <t>&lt;h2&gt;SCHOCK zlewozmywak HORIZONT N-200 Puro CRISTADUR®&lt;/h2&gt;</t>
  </si>
  <si>
    <t>&lt;h2&gt;SCHOCK zlewozmywak HORIZONT N-200 Stone CRISTADUR®&lt;/h2&gt;</t>
  </si>
  <si>
    <t>&lt;h2&gt;SCHOCK zlewozmywak HORIZONT N-200 Vintage CRISTADUR®&lt;/h2&gt;</t>
  </si>
  <si>
    <t>&lt;h2&gt;SCHOCK zlewozmywak GRANDO M-100 Magnolia CRISTADUR®&lt;/h2&gt;</t>
  </si>
  <si>
    <t>&lt;h2&gt;SCHOCK zlewozmywak KYOTO D-100 Bronze CRISTADUR®&lt;/h2&gt;</t>
  </si>
  <si>
    <t>&lt;h2&gt;SCHOCK zlewozmywak KYOTO D-100 Carbonium CRISTADUR®&lt;/h2&gt;</t>
  </si>
  <si>
    <t>&lt;h2&gt;SCHOCK zlewozmywak KYOTO D-100 Earth CRISTADUR®&lt;/h2&gt;</t>
  </si>
  <si>
    <t>&lt;h2&gt;SCHOCK zlewozmywak KYOTO D-100 Magma CRISTADUR®&lt;/h2&gt;</t>
  </si>
  <si>
    <t>&lt;h2&gt;SCHOCK zlewozmywak KYOTO D-100 Magnolia CRISTADUR®&lt;/h2&gt;</t>
  </si>
  <si>
    <t>&lt;h2&gt;SCHOCK zlewozmywak KYOTO D-100 Polaris CRISTADUR®&lt;/h2&gt;</t>
  </si>
  <si>
    <t>&lt;h2&gt;SCHOCK zlewozmywak KYOTO D-100 Puro CRISTADUR®&lt;/h2&gt;</t>
  </si>
  <si>
    <t>&lt;h2&gt;SCHOCK zlewozmywak KYOTO D-100 Stone CRISTADUR®&lt;/h2&gt;</t>
  </si>
  <si>
    <t>&lt;h2&gt;SCHOCK zlewozmywak KYOTO D-100 Vintage CRISTADUR®&lt;/h2&gt;</t>
  </si>
  <si>
    <t>&lt;h2&gt;SCHOCK zlewozmywak KYOTO D-150 Bronze CRISTADUR®&lt;/h2&gt;</t>
  </si>
  <si>
    <t>&lt;h2&gt;SCHOCK zlewozmywak KYOTO D-150 Carbonium CRISTADUR®&lt;/h2&gt;</t>
  </si>
  <si>
    <t>&lt;h2&gt;SCHOCK zlewozmywak KYOTO D-150 Earth CRISTADUR®&lt;/h2&gt;</t>
  </si>
  <si>
    <t>&lt;h2&gt;SCHOCK zlewozmywak KYOTO D-150 Magma CRISTADUR®&lt;/h2&gt;</t>
  </si>
  <si>
    <t>&lt;h2&gt;SCHOCK zlewozmywak KYOTO D-150 Magnolia CRISTADUR®&lt;/h2&gt;</t>
  </si>
  <si>
    <t>&lt;h2&gt;SCHOCK zlewozmywak KYOTO D-150 Polaris CRISTADUR®&lt;/h2&gt;</t>
  </si>
  <si>
    <t>&lt;h2&gt;SCHOCK zlewozmywak KYOTO D-150 Puro CRISTADUR®&lt;/h2&gt;</t>
  </si>
  <si>
    <t>&lt;h2&gt;SCHOCK zlewozmywak KYOTO D-150 Stone CRISTADUR®&lt;/h2&gt;</t>
  </si>
  <si>
    <t>&lt;h2&gt;SCHOCK zlewozmywak KYOTO D-150 Vintage CRISTADUR®&lt;/h2&gt;</t>
  </si>
  <si>
    <t>&lt;h2&gt;SCHOCK zlewozmywak KYOTO C-150 Bronze CRISTADUR®&lt;/h2&gt;</t>
  </si>
  <si>
    <t>&lt;h2&gt;SCHOCK zlewozmywak KYOTO C-150 Carbonium CRISTADUR®&lt;/h2&gt;</t>
  </si>
  <si>
    <t>&lt;h2&gt;SCHOCK zlewozmywak KYOTO C-150 Earth CRISTADUR®&lt;/h2&gt;</t>
  </si>
  <si>
    <t>&lt;h2&gt;SCHOCK zlewozmywak KYOTO C-150 Magma CRISTADUR®&lt;/h2&gt;</t>
  </si>
  <si>
    <t>&lt;h2&gt;SCHOCK zlewozmywak KYOTO C-150 Magnolia CRISTADUR®&lt;/h2&gt;</t>
  </si>
  <si>
    <t>&lt;h2&gt;SCHOCK zlewozmywak KYOTO C-150 Polaris CRISTADUR®&lt;/h2&gt;</t>
  </si>
  <si>
    <t>&lt;h2&gt;SCHOCK zlewozmywak KYOTO C-150 Puro CRISTADUR®&lt;/h2&gt;</t>
  </si>
  <si>
    <t>&lt;h2&gt;SCHOCK zlewozmywak KYOTO C-150 Stone CRISTADUR®&lt;/h2&gt;</t>
  </si>
  <si>
    <t>&lt;h2&gt;SCHOCK zlewozmywak KYOTO C-150 Vintage CRISTADUR®&lt;/h2&gt;</t>
  </si>
  <si>
    <t>&lt;h2&gt;SCHOCK zlewozmywak MODENA D-100 Bronze CRISTADUR®&lt;/h2&gt;</t>
  </si>
  <si>
    <t>&lt;h2&gt;SCHOCK zlewozmywak MODENA D-100 Carbonium CRISTADUR®&lt;/h2&gt;</t>
  </si>
  <si>
    <t>&lt;h2&gt;SCHOCK zlewozmywak MODENA D-100 Earth CRISTADUR®&lt;/h2&gt;</t>
  </si>
  <si>
    <t>&lt;h2&gt;SCHOCK zlewozmywak MODENA D-100 Magma CRISTADUR®&lt;/h2&gt;</t>
  </si>
  <si>
    <t>&lt;h2&gt;SCHOCK zlewozmywak MODENA D-100 Magnolia CRISTADUR®&lt;/h2&gt;</t>
  </si>
  <si>
    <t>&lt;h2&gt;SCHOCK zlewozmywak MODENA D-100 Polaris CRISTADUR®&lt;/h2&gt;</t>
  </si>
  <si>
    <t>&lt;h2&gt;SCHOCK zlewozmywak MODENA D-100 Puro CRISTADUR®&lt;/h2&gt;</t>
  </si>
  <si>
    <t>&lt;h2&gt;SCHOCK zlewozmywak MODENA D-100 Stone CRISTADUR®&lt;/h2&gt;</t>
  </si>
  <si>
    <t>&lt;h2&gt;SCHOCK zlewozmywak MODENA D-150 Bronze CRISTADUR®&lt;/h2&gt;</t>
  </si>
  <si>
    <t>&lt;h2&gt;SCHOCK zlewozmywak MODENA D-150 Carbonium CRISTADUR®&lt;/h2&gt;</t>
  </si>
  <si>
    <t>&lt;h2&gt;SCHOCK zlewozmywak MODENA D-150 Earth CRISTADUR®&lt;/h2&gt;</t>
  </si>
  <si>
    <t>&lt;h2&gt;SCHOCK zlewozmywak MODENA D-150 Magma CRISTADUR®&lt;/h2&gt;</t>
  </si>
  <si>
    <t>&lt;h2&gt;SCHOCK zlewozmywak MODENA D-150 Magnolia CRISTADUR®&lt;/h2&gt;</t>
  </si>
  <si>
    <t>&lt;h2&gt;SCHOCK zlewozmywak MODENA D-150 Polaris CRISTADUR®&lt;/h2&gt;</t>
  </si>
  <si>
    <t>&lt;h2&gt;SCHOCK zlewozmywak MODENA D-150 Puro CRISTADUR®&lt;/h2&gt;</t>
  </si>
  <si>
    <t>&lt;h2&gt;SCHOCK zlewozmywak MODENA D-150 Stone CRISTADUR®&lt;/h2&gt;</t>
  </si>
  <si>
    <t>&lt;h2&gt;SCHOCK zlewozmywak MONO D-100S Bronze CRISTADUR®&lt;/h2&gt;</t>
  </si>
  <si>
    <t>&lt;h2&gt;SCHOCK zlewozmywak MONO D-100S Carbonium CRISTADUR®&lt;/h2&gt;</t>
  </si>
  <si>
    <t>&lt;h2&gt;SCHOCK zlewozmywak MONO D-100S Earth CRISTADUR®&lt;/h2&gt;</t>
  </si>
  <si>
    <t>&lt;h2&gt;SCHOCK zlewozmywak MONO D-100S Magma CRISTADUR®&lt;/h2&gt;</t>
  </si>
  <si>
    <t>&lt;h2&gt;SCHOCK zlewozmywak MONO D-100S Magnolia CRISTADUR®&lt;/h2&gt;</t>
  </si>
  <si>
    <t>&lt;h2&gt;SCHOCK zlewozmywak MONO D-100S Polaris CRISTADUR®&lt;/h2&gt;</t>
  </si>
  <si>
    <t>&lt;h2&gt;SCHOCK zlewozmywak MONO D-100S Puro CRISTADUR®&lt;/h2&gt;</t>
  </si>
  <si>
    <t>&lt;h2&gt;SCHOCK zlewozmywak MONO D-100S Stone CRISTADUR®&lt;/h2&gt;</t>
  </si>
  <si>
    <t>&lt;h2&gt;SCHOCK zlewozmywak MONO D-100S Vintage CRISTADUR®&lt;/h2&gt;</t>
  </si>
  <si>
    <t>&lt;h2&gt;SCHOCK zlewozmywak MONO D-100S Rouge CRISTADUR®&lt;/h2&gt;</t>
  </si>
  <si>
    <t>&lt;h2&gt;SCHOCK zlewozmywak MONO D-100 Bronze CRISTADUR®&lt;/h2&gt;</t>
  </si>
  <si>
    <t>&lt;h2&gt;SCHOCK zlewozmywak MONO D-100 Carbonium CRISTADUR®&lt;/h2&gt;</t>
  </si>
  <si>
    <t>&lt;h2&gt;SCHOCK zlewozmywak MONO D-100 Earth CRISTADUR®&lt;/h2&gt;</t>
  </si>
  <si>
    <t>&lt;h2&gt;SCHOCK zlewozmywak MONO D-100 Magma CRISTADUR®&lt;/h2&gt;</t>
  </si>
  <si>
    <t>&lt;h2&gt;SCHOCK zlewozmywak MONO D-100 Magnolia CRISTADUR®&lt;/h2&gt;</t>
  </si>
  <si>
    <t>&lt;h2&gt;SCHOCK zlewozmywak MONO D-100 Polaris CRISTADUR®&lt;/h2&gt;</t>
  </si>
  <si>
    <t>&lt;h2&gt;SCHOCK zlewozmywak MONO D-100 Puro CRISTADUR®&lt;/h2&gt;</t>
  </si>
  <si>
    <t>&lt;h2&gt;SCHOCK zlewozmywak MONO D-100 Stone CRISTADUR®&lt;/h2&gt;</t>
  </si>
  <si>
    <t>&lt;h2&gt;SCHOCK zlewozmywak MONO D-100 Vintage CRISTADUR®&lt;/h2&gt;</t>
  </si>
  <si>
    <t>&lt;h2&gt;SCHOCK zlewozmywak MONO D-100 Rouge CRISTADUR®&lt;/h2&gt;</t>
  </si>
  <si>
    <t>&lt;h2&gt;SCHOCK zlewozmywak MONO D-150 Bronze CRISTADUR®&lt;/h2&gt;</t>
  </si>
  <si>
    <t>&lt;h2&gt;SCHOCK zlewozmywak MONO D-150 Carbonium CRISTADUR®&lt;/h2&gt;</t>
  </si>
  <si>
    <t>&lt;h2&gt;SCHOCK zlewozmywak MONO D-150 Earth CRISTADUR®&lt;/h2&gt;</t>
  </si>
  <si>
    <t>&lt;h2&gt;SCHOCK zlewozmywak MONO D-150 Magma CRISTADUR®&lt;/h2&gt;</t>
  </si>
  <si>
    <t>&lt;h2&gt;SCHOCK zlewozmywak MONO D-150 Magnolia CRISTADUR®&lt;/h2&gt;</t>
  </si>
  <si>
    <t>&lt;h2&gt;SCHOCK zlewozmywak MONO D-150 Polaris CRISTADUR®&lt;/h2&gt;</t>
  </si>
  <si>
    <t>&lt;h2&gt;SCHOCK zlewozmywak MONO D-150 Puro CRISTADUR®&lt;/h2&gt;</t>
  </si>
  <si>
    <t>&lt;h2&gt;SCHOCK zlewozmywak MONO D-150 Stone CRISTADUR®&lt;/h2&gt;</t>
  </si>
  <si>
    <t>&lt;h2&gt;SCHOCK zlewozmywak MONO D-150 Vintage CRISTADUR®&lt;/h2&gt;</t>
  </si>
  <si>
    <t>&lt;h2&gt;SCHOCK zlewozmywak MONO D-150 Rouge CRISTADUR®&lt;/h2&gt;</t>
  </si>
  <si>
    <t>&lt;h2&gt;SCHOCK zlewozmywak MONO N-100 Bronze CRISTADUR®&lt;/h2&gt;</t>
  </si>
  <si>
    <t>&lt;h2&gt;SCHOCK zlewozmywak MONO N-100 Carbonium CRISTADUR®&lt;/h2&gt;</t>
  </si>
  <si>
    <t>&lt;h2&gt;SCHOCK zlewozmywak MONO N-100 Earth CRISTADUR®&lt;/h2&gt;</t>
  </si>
  <si>
    <t>&lt;h2&gt;SCHOCK zlewozmywak MONO N-100 Magma CRISTADUR®&lt;/h2&gt;</t>
  </si>
  <si>
    <t>&lt;h2&gt;SCHOCK zlewozmywak MONO N-100 Magnolia CRISTADUR®&lt;/h2&gt;</t>
  </si>
  <si>
    <t>&lt;h2&gt;SCHOCK zlewozmywak MONO N-100 Polaris CRISTADUR®&lt;/h2&gt;</t>
  </si>
  <si>
    <t>&lt;h2&gt;SCHOCK zlewozmywak MONO N-100 Puro CRISTADUR®&lt;/h2&gt;</t>
  </si>
  <si>
    <t>&lt;h2&gt;SCHOCK zlewozmywak MONO N-100 Stone CRISTADUR®&lt;/h2&gt;</t>
  </si>
  <si>
    <t>&lt;h2&gt;SCHOCK zlewozmywak MONO N-100 Vintage CRISTADUR®&lt;/h2&gt;</t>
  </si>
  <si>
    <t>&lt;h2&gt;SCHOCK zlewozmywak MONO N-100 Rouge CRISTADUR®&lt;/h2&gt;</t>
  </si>
  <si>
    <t>&lt;h2&gt;SCHOCK zlewozmywak MONO N-100 Kaiserstein CRISTADUR®&lt;/h2&gt;</t>
  </si>
  <si>
    <t>&lt;h2&gt;SCHOCK zlewozmywak MONO N-100 Rockenstein CRISTADUR®&lt;/h2&gt;</t>
  </si>
  <si>
    <t>&lt;h2&gt;SCHOCK zlewozmywak MONO N-100L Bronze CRISTADUR®&lt;/h2&gt;</t>
  </si>
  <si>
    <t>&lt;h2&gt;SCHOCK zlewozmywak MONO N-100L Carbonium CRISTADUR®&lt;/h2&gt;</t>
  </si>
  <si>
    <t>&lt;h2&gt;SCHOCK zlewozmywak MONO N-100L Earth CRISTADUR®&lt;/h2&gt;</t>
  </si>
  <si>
    <t>&lt;h2&gt;SCHOCK zlewozmywak MONO N-100L Magma CRISTADUR®&lt;/h2&gt;</t>
  </si>
  <si>
    <t>&lt;h2&gt;SCHOCK zlewozmywak MONO N-100L Magnolia CRISTADUR®&lt;/h2&gt;</t>
  </si>
  <si>
    <t>&lt;h2&gt;SCHOCK zlewozmywak MONO N-100L Polaris CRISTADUR®&lt;/h2&gt;</t>
  </si>
  <si>
    <t>&lt;h2&gt;SCHOCK zlewozmywak MONO N-100L Puro CRISTADUR®&lt;/h2&gt;</t>
  </si>
  <si>
    <t>&lt;h2&gt;SCHOCK zlewozmywak MONO N-100L Stone CRISTADUR®&lt;/h2&gt;</t>
  </si>
  <si>
    <t>&lt;h2&gt;SCHOCK zlewozmywak MONO N-100L Vintage CRISTADUR®&lt;/h2&gt;</t>
  </si>
  <si>
    <t>&lt;h2&gt;SCHOCK zlewozmywak MONO N-100L Rouge CRISTADUR®&lt;/h2&gt;</t>
  </si>
  <si>
    <t>&lt;h2&gt;SCHOCK zlewozmywak MONO R-100 Bronze CRISTADUR®&lt;/h2&gt;</t>
  </si>
  <si>
    <t>&lt;h2&gt;SCHOCK zlewozmywak MONO R-100 Carbonium CRISTADUR®&lt;/h2&gt;</t>
  </si>
  <si>
    <t>&lt;h2&gt;SCHOCK zlewozmywak MONO R-100 Earth CRISTADUR®&lt;/h2&gt;</t>
  </si>
  <si>
    <t>&lt;h2&gt;SCHOCK zlewozmywak MONO R-100 Magma CRISTADUR®&lt;/h2&gt;</t>
  </si>
  <si>
    <t>&lt;h2&gt;SCHOCK zlewozmywak MONO R-100 Magnolia CRISTADUR®&lt;/h2&gt;</t>
  </si>
  <si>
    <t>&lt;h2&gt;SCHOCK zlewozmywak MONO R-100 Polaris CRISTADUR®&lt;/h2&gt;</t>
  </si>
  <si>
    <t>&lt;h2&gt;SCHOCK zlewozmywak MONO R-100 Puro CRISTADUR®&lt;/h2&gt;</t>
  </si>
  <si>
    <t>&lt;h2&gt;SCHOCK zlewozmywak MONO R-100 Stone CRISTADUR®&lt;/h2&gt;</t>
  </si>
  <si>
    <t>&lt;h2&gt;SCHOCK zlewozmywak MONO R-100 Vintage CRISTADUR®&lt;/h2&gt;</t>
  </si>
  <si>
    <t>&lt;h2&gt;SCHOCK zlewozmywak MONO R-100 Rouge CRISTADUR®&lt;/h2&gt;</t>
  </si>
  <si>
    <t>&lt;h2&gt;SCHOCK zlewozmywak OPUS D-100 Bronze CRISTADUR®&lt;/h2&gt;</t>
  </si>
  <si>
    <t>&lt;h2&gt;SCHOCK zlewozmywak OPUS D-100 Carbonium CRISTADUR®&lt;/h2&gt;</t>
  </si>
  <si>
    <t>&lt;h2&gt;SCHOCK zlewozmywak OPUS D-100 Earth CRISTADUR®&lt;/h2&gt;</t>
  </si>
  <si>
    <t>&lt;h2&gt;SCHOCK zlewozmywak OPUS D-100 Magma CRISTADUR®&lt;/h2&gt;</t>
  </si>
  <si>
    <t>&lt;h2&gt;SCHOCK zlewozmywak OPUS D-100 Magnolia CRISTADUR®&lt;/h2&gt;</t>
  </si>
  <si>
    <t>&lt;h2&gt;SCHOCK zlewozmywak OPUS D-100 Polaris CRISTADUR®&lt;/h2&gt;</t>
  </si>
  <si>
    <t>&lt;h2&gt;SCHOCK zlewozmywak OPUS D-100 Puro CRISTADUR®&lt;/h2&gt;</t>
  </si>
  <si>
    <t>&lt;h2&gt;SCHOCK zlewozmywak OPUS D-100 Stone CRISTADUR®&lt;/h2&gt;</t>
  </si>
  <si>
    <t>&lt;h2&gt;SCHOCK zlewozmywak OPUS D-150 Bronze CRISTADUR®&lt;/h2&gt;</t>
  </si>
  <si>
    <t>&lt;h2&gt;SCHOCK zlewozmywak OPUS D-150 Carbonium CRISTADUR®&lt;/h2&gt;</t>
  </si>
  <si>
    <t>&lt;h2&gt;SCHOCK zlewozmywak OPUS D-150 Earth CRISTADUR®&lt;/h2&gt;</t>
  </si>
  <si>
    <t>&lt;h2&gt;SCHOCK zlewozmywak OPUS D-150 Magma CRISTADUR®&lt;/h2&gt;</t>
  </si>
  <si>
    <t>&lt;h2&gt;SCHOCK zlewozmywak OPUS D-150 Magnolia CRISTADUR®&lt;/h2&gt;</t>
  </si>
  <si>
    <t>&lt;h2&gt;SCHOCK zlewozmywak OPUS D-150 Polaris CRISTADUR®&lt;/h2&gt;</t>
  </si>
  <si>
    <t>&lt;h2&gt;SCHOCK zlewozmywak OPUS D-150 Puro CRISTADUR®&lt;/h2&gt;</t>
  </si>
  <si>
    <t>&lt;h2&gt;SCHOCK zlewozmywak OPUS D-150 Stone CRISTADUR®&lt;/h2&gt;</t>
  </si>
  <si>
    <t>&lt;h2&gt;SCHOCK zlewozmywak SIGNUS D-100 Bronze CRISTADUR®&lt;/h2&gt;</t>
  </si>
  <si>
    <t>&lt;h2&gt;SCHOCK zlewozmywak SIGNUS D-100 Carbonium CRISTADUR®&lt;/h2&gt;</t>
  </si>
  <si>
    <t>&lt;h2&gt;SCHOCK zlewozmywak SIGNUS D-100 Earth CRISTADUR®&lt;/h2&gt;</t>
  </si>
  <si>
    <t>&lt;h2&gt;SCHOCK zlewozmywak SIGNUS D-100 Magma CRISTADUR®&lt;/h2&gt;</t>
  </si>
  <si>
    <t>&lt;h2&gt;SCHOCK zlewozmywak SIGNUS D-100 Magnolia CRISTADUR®&lt;/h2&gt;</t>
  </si>
  <si>
    <t>&lt;h2&gt;SCHOCK zlewozmywak SIGNUS D-100 Polaris CRISTADUR®&lt;/h2&gt;</t>
  </si>
  <si>
    <t>&lt;h2&gt;SCHOCK zlewozmywak SIGNUS D-100 Puro CRISTADUR®&lt;/h2&gt;</t>
  </si>
  <si>
    <t>&lt;h2&gt;SCHOCK zlewozmywak SIGNUS D-100 Stone CRISTADUR®&lt;/h2&gt;</t>
  </si>
  <si>
    <t>&lt;h2&gt;SCHOCK zlewozmywak SIGNUS D-100 Vintage CRISTADUR®&lt;/h2&gt;</t>
  </si>
  <si>
    <t>&lt;h2&gt;SCHOCK zlewozmywak SIGNUS D-100 Rouge CRISTADUR®&lt;/h2&gt;</t>
  </si>
  <si>
    <t>&lt;h2&gt;SCHOCK zlewozmywak SIGNUS D-100 Kaiserstein CRISTADUR®&lt;/h2&gt;</t>
  </si>
  <si>
    <t>&lt;h2&gt;SCHOCK zlewozmywak SIGNUS D-100 Rockenstein CRISTADUR®&lt;/h2&gt;</t>
  </si>
  <si>
    <t>&lt;h2&gt;SCHOCK zlewozmywak SIGNUS D-100L Bronze CRISTADUR®&lt;/h2&gt;</t>
  </si>
  <si>
    <t>&lt;h2&gt;SCHOCK zlewozmywak SIGNUS D-100L Carbonium CRISTADUR®&lt;/h2&gt;</t>
  </si>
  <si>
    <t>&lt;h2&gt;SCHOCK zlewozmywak SIGNUS D-100L Earth CRISTADUR®&lt;/h2&gt;</t>
  </si>
  <si>
    <t>&lt;h2&gt;SCHOCK zlewozmywak SIGNUS D-100L Magma CRISTADUR®&lt;/h2&gt;</t>
  </si>
  <si>
    <t>&lt;h2&gt;SCHOCK zlewozmywak SIGNUS D-100L Magnolia CRISTADUR®&lt;/h2&gt;</t>
  </si>
  <si>
    <t>&lt;h2&gt;SCHOCK zlewozmywak SIGNUS D-100L Polaris CRISTADUR®&lt;/h2&gt;</t>
  </si>
  <si>
    <t>&lt;h2&gt;SCHOCK zlewozmywak SIGNUS D-100L Puro CRISTADUR®&lt;/h2&gt;</t>
  </si>
  <si>
    <t>&lt;h2&gt;SCHOCK zlewozmywak SIGNUS D-100L Stone CRISTADUR®&lt;/h2&gt;</t>
  </si>
  <si>
    <t>&lt;h2&gt;SCHOCK zlewozmywak SIGNUS D-100L Vintage CRISTADUR®&lt;/h2&gt;</t>
  </si>
  <si>
    <t>&lt;h2&gt;SCHOCK zlewozmywak SIGNUS D-100L Rouge CRISTADUR®&lt;/h2&gt;</t>
  </si>
  <si>
    <t>&lt;h2&gt;SCHOCK zlewozmywak SIGNUS D-100L Kaiserstein CRISTADUR®&lt;/h2&gt;</t>
  </si>
  <si>
    <t>&lt;h2&gt;SCHOCK zlewozmywak SIGNUS D-100L Rockenstein CRISTADUR®&lt;/h2&gt;</t>
  </si>
  <si>
    <t>&lt;h2&gt;SCHOCK zlewozmywak SIGNUS D-150 Bronze CRISTADUR®&lt;/h2&gt;</t>
  </si>
  <si>
    <t>&lt;h2&gt;SCHOCK zlewozmywak SIGNUS D-150 Carbonium CRISTADUR®&lt;/h2&gt;</t>
  </si>
  <si>
    <t>&lt;h2&gt;SCHOCK zlewozmywak SIGNUS D-150 Earth CRISTADUR®&lt;/h2&gt;</t>
  </si>
  <si>
    <t>&lt;h2&gt;SCHOCK zlewozmywak SIGNUS D-150 Magma CRISTADUR®&lt;/h2&gt;</t>
  </si>
  <si>
    <t>&lt;h2&gt;SCHOCK zlewozmywak SIGNUS D-150 Magnolia CRISTADUR®&lt;/h2&gt;</t>
  </si>
  <si>
    <t>&lt;h2&gt;SCHOCK zlewozmywak SIGNUS D-150 Polaris CRISTADUR®&lt;/h2&gt;</t>
  </si>
  <si>
    <t>&lt;h2&gt;SCHOCK zlewozmywak SIGNUS D-150 Puro CRISTADUR®&lt;/h2&gt;</t>
  </si>
  <si>
    <t>&lt;h2&gt;SCHOCK zlewozmywak SIGNUS D-150 Stone CRISTADUR®&lt;/h2&gt;</t>
  </si>
  <si>
    <t>&lt;h2&gt;SCHOCK zlewozmywak SIGNUS D-150 Vintage CRISTADUR®&lt;/h2&gt;</t>
  </si>
  <si>
    <t>&lt;h2&gt;SCHOCK zlewozmywak SIGNUS D-150 Rouge CRISTADUR®&lt;/h2&gt;</t>
  </si>
  <si>
    <t>&lt;h2&gt;SCHOCK zlewozmywak SIGNUS D-150 Kaiserstein CRISTADUR®&lt;/h2&gt;</t>
  </si>
  <si>
    <t>&lt;h2&gt;SCHOCK zlewozmywak SIGNUS D-150 Rockenstein CRISTADUR®&lt;/h2&gt;</t>
  </si>
  <si>
    <t>&lt;h2&gt;SCHOCK zlewozmywak SIGNUS D-200 Bronze CRISTADUR®&lt;/h2&gt;</t>
  </si>
  <si>
    <t>&lt;h2&gt;SCHOCK zlewozmywak SIGNUS D-200 Carbonium CRISTADUR®&lt;/h2&gt;</t>
  </si>
  <si>
    <t>&lt;h2&gt;SCHOCK zlewozmywak SIGNUS D-200 Earth CRISTADUR®&lt;/h2&gt;</t>
  </si>
  <si>
    <t>&lt;h2&gt;SCHOCK zlewozmywak SIGNUS D-200 Magma CRISTADUR®&lt;/h2&gt;</t>
  </si>
  <si>
    <t>&lt;h2&gt;SCHOCK zlewozmywak SIGNUS D-200 Magnolia CRISTADUR®&lt;/h2&gt;</t>
  </si>
  <si>
    <t>&lt;h2&gt;SCHOCK zlewozmywak SIGNUS D-200 Polaris CRISTADUR®&lt;/h2&gt;</t>
  </si>
  <si>
    <t>&lt;h2&gt;SCHOCK zlewozmywak SIGNUS D-200 Puro CRISTADUR®&lt;/h2&gt;</t>
  </si>
  <si>
    <t>&lt;h2&gt;SCHOCK zlewozmywak SIGNUS D-200 Stone CRISTADUR®&lt;/h2&gt;</t>
  </si>
  <si>
    <t>&lt;h2&gt;SCHOCK zlewozmywak SIGNUS D-200 Vintage CRISTADUR®&lt;/h2&gt;</t>
  </si>
  <si>
    <t>&lt;h2&gt;SCHOCK zlewozmywak SIGNUS D-200 Rouge CRISTADUR®&lt;/h2&gt;</t>
  </si>
  <si>
    <t>&lt;h2&gt;SCHOCK zlewozmywak SIGNUS D-200 Kaiserstein CRISTADUR®&lt;/h2&gt;</t>
  </si>
  <si>
    <t>&lt;h2&gt;SCHOCK zlewozmywak SIGNUS D-200 Rockenstein CRISTADUR®&lt;/h2&gt;</t>
  </si>
  <si>
    <t>&lt;h2&gt;SCHOCK zlewozmywak SIGNUS C-150 Bronze CRISTADUR®&lt;/h2&gt;</t>
  </si>
  <si>
    <t>&lt;h2&gt;SCHOCK zlewozmywak SIGNUS C-150 Carbonium CRISTADUR®&lt;/h2&gt;</t>
  </si>
  <si>
    <t>&lt;h2&gt;SCHOCK zlewozmywak SIGNUS C-150 Earth CRISTADUR®&lt;/h2&gt;</t>
  </si>
  <si>
    <t>&lt;h2&gt;SCHOCK zlewozmywak SIGNUS C-150 Magma CRISTADUR®&lt;/h2&gt;</t>
  </si>
  <si>
    <t>&lt;h2&gt;SCHOCK zlewozmywak SIGNUS C-150 Magnolia CRISTADUR®&lt;/h2&gt;</t>
  </si>
  <si>
    <t>&lt;h2&gt;SCHOCK zlewozmywak SIGNUS C-150 Polaris CRISTADUR®&lt;/h2&gt;</t>
  </si>
  <si>
    <t>&lt;h2&gt;SCHOCK zlewozmywak SIGNUS C-150 Puro CRISTADUR®&lt;/h2&gt;</t>
  </si>
  <si>
    <t>&lt;h2&gt;SCHOCK zlewozmywak SIGNUS C-150 Stone CRISTADUR®&lt;/h2&gt;</t>
  </si>
  <si>
    <t>&lt;h2&gt;SCHOCK zlewozmywak SIGNUS C-150 Vintage CRISTADUR®&lt;/h2&gt;</t>
  </si>
  <si>
    <t>&lt;h2&gt;SCHOCK zlewozmywak SIGNUS C-150 Rouge CRISTADUR®&lt;/h2&gt;</t>
  </si>
  <si>
    <t>&lt;h2&gt;SCHOCK zlewozmywak SIGNUS C-150 Kaiserstein CRISTADUR®&lt;/h2&gt;</t>
  </si>
  <si>
    <t>&lt;h2&gt;SCHOCK zlewozmywak SIGNUS C-150 Rockenstein CRISTADUR®&lt;/h2&gt;</t>
  </si>
  <si>
    <t>&lt;h2&gt;SCHOCK zlewozmywak WATERFALL D-100 Bronze CRISTADUR®&lt;/h2&gt;</t>
  </si>
  <si>
    <t>&lt;h2&gt;SCHOCK zlewozmywak WATERFALL D-100 Carbonium CRISTADUR®&lt;/h2&gt;</t>
  </si>
  <si>
    <t>&lt;h2&gt;SCHOCK zlewozmywak WATERFALL D-100 Earth CRISTADUR®&lt;/h2&gt;</t>
  </si>
  <si>
    <t>&lt;h2&gt;SCHOCK zlewozmywak WATERFALL D-100 Magma CRISTADUR®&lt;/h2&gt;</t>
  </si>
  <si>
    <t>&lt;h2&gt;SCHOCK zlewozmywak WATERFALL D-100 Magnolia CRISTADUR®&lt;/h2&gt;</t>
  </si>
  <si>
    <t>&lt;h2&gt;SCHOCK zlewozmywak WATERFALL D-100 Polaris CRISTADUR®&lt;/h2&gt;</t>
  </si>
  <si>
    <t>&lt;h2&gt;SCHOCK zlewozmywak WATERFALL D-100 Puro CRISTADUR®&lt;/h2&gt;</t>
  </si>
  <si>
    <t>&lt;h2&gt;SCHOCK zlewozmywak WATERFALL D-100 Stone CRISTADUR®&lt;/h2&gt;</t>
  </si>
  <si>
    <t>&lt;h2&gt;SCHOCK zlewozmywak WATERFALL D-100 Vintage CRISTADUR®&lt;/h2&gt;</t>
  </si>
  <si>
    <t>&lt;h2&gt;SCHOCK zlewozmywak WATERFALL D-100 Rouge CRISTADUR®&lt;/h2&gt;</t>
  </si>
  <si>
    <t>&lt;h2&gt;SCHOCK zlewozmywak WATERFALL D-100 Indigo CRISTADUR®&lt;/h2&gt;</t>
  </si>
  <si>
    <t>&lt;h2&gt;SCHOCK zlewozmywak WATERFALL D-150 Bronze CRISTADUR®&lt;/h2&gt;</t>
  </si>
  <si>
    <t>&lt;h2&gt;SCHOCK zlewozmywak WATERFALL D-150 Carbonium CRISTADUR®&lt;/h2&gt;</t>
  </si>
  <si>
    <t>&lt;h2&gt;SCHOCK zlewozmywak WATERFALL D-150 Earth CRISTADUR®&lt;/h2&gt;</t>
  </si>
  <si>
    <t>&lt;h2&gt;SCHOCK zlewozmywak WATERFALL D-150 Magma CRISTADUR®&lt;/h2&gt;</t>
  </si>
  <si>
    <t>&lt;h2&gt;SCHOCK zlewozmywak WATERFALL D-150 Magnolia CRISTADUR®&lt;/h2&gt;</t>
  </si>
  <si>
    <t>&lt;h2&gt;SCHOCK zlewozmywak WATERFALL D-150 Polaris CRISTADUR®&lt;/h2&gt;</t>
  </si>
  <si>
    <t>&lt;h2&gt;SCHOCK zlewozmywak WATERFALL D-150 Puro CRISTADUR®&lt;/h2&gt;</t>
  </si>
  <si>
    <t>&lt;h2&gt;SCHOCK zlewozmywak WATERFALL D-150 Stone CRISTADUR®&lt;/h2&gt;</t>
  </si>
  <si>
    <t>&lt;h2&gt;SCHOCK zlewozmywak WATERFALL D-150 Vintage CRISTADUR®&lt;/h2&gt;</t>
  </si>
  <si>
    <t>&lt;h2&gt;SCHOCK zlewozmywak WATERFALL D-150 Rouge CRISTADUR®&lt;/h2&gt;</t>
  </si>
  <si>
    <t>&lt;h2&gt;SCHOCK zlewozmywak WATERFALL D-150 Indigo CRISTADUR®&lt;/h2&gt;</t>
  </si>
  <si>
    <t>&lt;h2&gt;SCHOCK zlewozmywak GREENWICH N-100S Bronze CRISTADUR®&lt;/h2&gt;</t>
  </si>
  <si>
    <t>&lt;h2&gt;SCHOCK zlewozmywak GREENWICH N-100S Carbonium CRISTADUR®&lt;/h2&gt;</t>
  </si>
  <si>
    <t>&lt;h2&gt;SCHOCK zlewozmywak GREENWICH N-100S Earth CRISTADUR®&lt;/h2&gt;</t>
  </si>
  <si>
    <t>&lt;h2&gt;SCHOCK zlewozmywak GREENWICH N-100S Magma CRISTADUR®&lt;/h2&gt;</t>
  </si>
  <si>
    <t>&lt;h2&gt;SCHOCK zlewozmywak GREENWICH N-100S Magnolia CRISTADUR®&lt;/h2&gt;</t>
  </si>
  <si>
    <t>&lt;h2&gt;SCHOCK zlewozmywak GREENWICH N-100S Polaris CRISTADUR®&lt;/h2&gt;</t>
  </si>
  <si>
    <t>&lt;h2&gt;SCHOCK zlewozmywak GREENWICH N-100S Puro CRISTADUR®&lt;/h2&gt;</t>
  </si>
  <si>
    <t>&lt;h2&gt;SCHOCK zlewozmywak GREENWICH N-100S Stone CRISTADUR®&lt;/h2&gt;</t>
  </si>
  <si>
    <t>&lt;h2&gt;SCHOCK zlewozmywak GREENWICH N-100S Vintage CRISTADUR®&lt;/h2&gt;</t>
  </si>
  <si>
    <t>&lt;h2&gt;SCHOCK zlewozmywak GREENWICH N-100S Rouge CRISTADUR®&lt;/h2&gt;</t>
  </si>
  <si>
    <t>&lt;h2&gt;SCHOCK zlewozmywak GREENWICH N-100S Indigo CRISTADUR®&lt;/h2&gt;</t>
  </si>
  <si>
    <t>&lt;h2&gt;SCHOCK zlewozmywak GREENWICH N-100S Kaiserstein CRISTADUR®&lt;/h2&gt;</t>
  </si>
  <si>
    <t>&lt;h2&gt;SCHOCK zlewozmywak GREENWICH N-100S Rockenstein CRISTADUR®&lt;/h2&gt;</t>
  </si>
  <si>
    <t>&lt;h2&gt;SCHOCK zlewozmywak GREENWICH N-100 Bronze CRISTADUR®&lt;/h2&gt;</t>
  </si>
  <si>
    <t>&lt;h2&gt;SCHOCK zlewozmywak GREENWICH N-100 Carbonium CRISTADUR®&lt;/h2&gt;</t>
  </si>
  <si>
    <t>&lt;h2&gt;SCHOCK zlewozmywak GREENWICH N-100 Earth CRISTADUR®&lt;/h2&gt;</t>
  </si>
  <si>
    <t>&lt;h2&gt;SCHOCK zlewozmywak GREENWICH N-100 Magma CRISTADUR®&lt;/h2&gt;</t>
  </si>
  <si>
    <t>&lt;h2&gt;SCHOCK zlewozmywak GREENWICH N-100 Magnolia CRISTADUR®&lt;/h2&gt;</t>
  </si>
  <si>
    <t>&lt;h2&gt;SCHOCK zlewozmywak GREENWICH N-100 Polaris CRISTADUR®&lt;/h2&gt;</t>
  </si>
  <si>
    <t>&lt;h2&gt;SCHOCK zlewozmywak GREENWICH N-100 Puro CRISTADUR®&lt;/h2&gt;</t>
  </si>
  <si>
    <t>&lt;h2&gt;SCHOCK zlewozmywak GREENWICH N-100 Stone CRISTADUR®&lt;/h2&gt;</t>
  </si>
  <si>
    <t>&lt;h2&gt;SCHOCK zlewozmywak GREENWICH N-100 Vintage CRISTADUR®&lt;/h2&gt;</t>
  </si>
  <si>
    <t>&lt;h2&gt;SCHOCK zlewozmywak GREENWICH N-100 Rouge CRISTADUR®&lt;/h2&gt;</t>
  </si>
  <si>
    <t>&lt;h2&gt;SCHOCK zlewozmywak GREENWICH N-100 Indigo CRISTADUR®&lt;/h2&gt;</t>
  </si>
  <si>
    <t>&lt;h2&gt;SCHOCK zlewozmywak GREENWICH N-100 Kaiserstein CRISTADUR®&lt;/h2&gt;</t>
  </si>
  <si>
    <t>&lt;h2&gt;SCHOCK zlewozmywak GREENWICH N-100 Rockenstein CRISTADUR®&lt;/h2&gt;</t>
  </si>
  <si>
    <t>&lt;h2&gt;SCHOCK zlewozmywak GREENWICH N-100L Bronze CRISTADUR®&lt;/h2&gt;</t>
  </si>
  <si>
    <t>&lt;h2&gt;SCHOCK zlewozmywak GREENWICH N-100L Carbonium CRISTADUR®&lt;/h2&gt;</t>
  </si>
  <si>
    <t>&lt;h2&gt;SCHOCK zlewozmywak GREENWICH N-100L Earth CRISTADUR®&lt;/h2&gt;</t>
  </si>
  <si>
    <t>&lt;h2&gt;SCHOCK zlewozmywak GREENWICH N-100L Magma CRISTADUR®&lt;/h2&gt;</t>
  </si>
  <si>
    <t>&lt;h2&gt;SCHOCK zlewozmywak GREENWICH N-100L Magnolia CRISTADUR®&lt;/h2&gt;</t>
  </si>
  <si>
    <t>&lt;h2&gt;SCHOCK zlewozmywak GREENWICH N-100L Polaris CRISTADUR®&lt;/h2&gt;</t>
  </si>
  <si>
    <t>&lt;h2&gt;SCHOCK zlewozmywak GREENWICH N-100L Puro CRISTADUR®&lt;/h2&gt;</t>
  </si>
  <si>
    <t>&lt;h2&gt;SCHOCK zlewozmywak GREENWICH N-100L Stone CRISTADUR®&lt;/h2&gt;</t>
  </si>
  <si>
    <t>&lt;h2&gt;SCHOCK zlewozmywak GREENWICH N-100L Vintage CRISTADUR®&lt;/h2&gt;</t>
  </si>
  <si>
    <t>&lt;h2&gt;SCHOCK zlewozmywak GREENWICH N-100L Rouge CRISTADUR®&lt;/h2&gt;</t>
  </si>
  <si>
    <t>&lt;h2&gt;SCHOCK zlewozmywak GREENWICH N-100L Indigo CRISTADUR®&lt;/h2&gt;</t>
  </si>
  <si>
    <t>&lt;h2&gt;SCHOCK zlewozmywak GREENWICH N-100L Kaiserstein CRISTADUR®&lt;/h2&gt;</t>
  </si>
  <si>
    <t>&lt;h2&gt;SCHOCK zlewozmywak GREENWICH N-100L Rockenstein CRISTADUR®&lt;/h2&gt;</t>
  </si>
  <si>
    <t>&lt;h2&gt;SCHOCK zlewozmywak SOHO N-100S Magma CRISTADUR®&lt;/h2&gt;</t>
  </si>
  <si>
    <t>&lt;h2&gt;SCHOCK zlewozmywak SOHO N-100S Magnolia CRISTADUR®&lt;/h2&gt;</t>
  </si>
  <si>
    <t>&lt;h2&gt;SCHOCK zlewozmywak SOHO N-100S Polaris CRISTADUR®&lt;/h2&gt;</t>
  </si>
  <si>
    <t>&lt;h2&gt;SCHOCK zlewozmywak SOHO N-100 Magma CRISTADUR®&lt;/h2&gt;</t>
  </si>
  <si>
    <t>&lt;h2&gt;SCHOCK zlewozmywak SOHO N-100 Magnolia CRISTADUR®&lt;/h2&gt;</t>
  </si>
  <si>
    <t>&lt;h2&gt;SCHOCK zlewozmywak SOHO N-100 Polaris CRISTADUR®&lt;/h2&gt;</t>
  </si>
  <si>
    <t>&lt;h2&gt;SCHOCK zlewozmywak SOHO N-150 Magma CRISTADUR®&lt;/h2&gt;</t>
  </si>
  <si>
    <t>&lt;h2&gt;SCHOCK zlewozmywak SOHO N-150 Polaris CRISTADUR®&lt;/h2&gt;</t>
  </si>
  <si>
    <t>Materiał:CRISTADUR®,</t>
  </si>
  <si>
    <t>CRISTADUR®</t>
  </si>
  <si>
    <t>KIRUNA N-100 Day CRISTADUR® - LINIA STUDIO</t>
  </si>
  <si>
    <t>&lt;p&gt;SCHOCK zlewozmywak KIRUNA N-100 Day CRISTADUR®&lt;/p&gt;&lt;p&gt;&lt;img src=https://www.schock.com.pl/img/cms/klimaneutral.png alt=KlimaNeutral width=80% /&gt;&lt;/p&gt;</t>
  </si>
  <si>
    <t>&lt;h2&gt;SCHOCK zlewozmywak KIRUNA N-100 Day CRISTADUR®&lt;/h2&gt;&lt;p&gt;&lt;strong&gt;WYPOSAŻENIE W CENIE&lt;/strong&gt;&lt;/p&gt;&lt;p&gt;&lt;ul&gt;&lt;li&gt;korek automatyczny&lt;/li&gt;&lt;li&gt;syfon&lt;/li&gt;&lt;li&gt;opływ&lt;/li&gt;&lt;li&gt;zaczepy mocujące&lt;/li&gt;&lt;/ul&gt;&lt;/p&gt;</t>
  </si>
  <si>
    <t>zlew, zlewozmywak, KIRUNA, D100, Day, CRISTADUR®, linia studio</t>
  </si>
  <si>
    <t>SCHOCK zlewozmywak KIRUNA N-100 Day CRISTADUR® - LINIA STUDIO</t>
  </si>
  <si>
    <t>KIRUNA N-100 Night CRISTADUR® - LINIA STUDIO</t>
  </si>
  <si>
    <t>&lt;p&gt;SCHOCK zlewozmywak KIRUNA N-100 Night CRISTADUR®&lt;/p&gt;&lt;p&gt;&lt;img src=https://www.schock.com.pl/img/cms/klimaneutral.png alt=KlimaNeutral width=80% /&gt;&lt;/p&gt;</t>
  </si>
  <si>
    <t>&lt;h2&gt;SCHOCK zlewozmywak KIRUNA N-100 Night CRISTADUR®&lt;/h2&gt;&lt;p&gt;&lt;strong&gt;WYPOSAŻENIE W CENIE&lt;/strong&gt;&lt;/p&gt;&lt;p&gt;&lt;ul&gt;&lt;li&gt;korek automatyczny&lt;/li&gt;&lt;li&gt;syfon&lt;/li&gt;&lt;li&gt;opływ&lt;/li&gt;&lt;li&gt;zaczepy mocujące&lt;/li&gt;&lt;/ul&gt;&lt;/p&gt;</t>
  </si>
  <si>
    <t>zlew, zlewozmywak, KIRUNA, D100, Night, CRISTADUR®, linia studio</t>
  </si>
  <si>
    <t>SCHOCK zlewozmywak KIRUNA N-100 Night CRISTADUR® - LINIA STUDIO</t>
  </si>
  <si>
    <t>KIRUNA N-100 Twilight CRISTADUR® - LINIA STUDIO</t>
  </si>
  <si>
    <t>&lt;p&gt;SCHOCK zlewozmywak KIRUNA N-100 Twilight CRISTADUR®&lt;/p&gt;&lt;p&gt;&lt;img src=https://www.schock.com.pl/img/cms/klimaneutral.png alt=KlimaNeutral width=80% /&gt;&lt;/p&gt;</t>
  </si>
  <si>
    <t>&lt;h2&gt;SCHOCK zlewozmywak KIRUNA N-100 Twilight CRISTADUR®&lt;/h2&gt;&lt;p&gt;&lt;strong&gt;WYPOSAŻENIE W CENIE&lt;/strong&gt;&lt;/p&gt;&lt;p&gt;&lt;ul&gt;&lt;li&gt;korek automatyczny&lt;/li&gt;&lt;li&gt;syfon&lt;/li&gt;&lt;li&gt;opływ&lt;/li&gt;&lt;li&gt;zaczepy mocujące&lt;/li&gt;&lt;/ul&gt;&lt;/p&gt;</t>
  </si>
  <si>
    <t>zlew, zlewozmywak, KIRUNA, D100, Twilight, CRISTADUR®, linia studio</t>
  </si>
  <si>
    <t>SCHOCK zlewozmywak KIRUNA N-100 Twilight CRISTADUR® - LINIA STUDIO</t>
  </si>
  <si>
    <t>KIRUNA N-100 Dusk CRISTADUR® - LINIA STUDIO</t>
  </si>
  <si>
    <t>&lt;p&gt;SCHOCK zlewozmywak KIRUNA N-100 Dusk CRISTADUR®&lt;/p&gt;&lt;p&gt;&lt;img src=https://www.schock.com.pl/img/cms/klimaneutral.png alt=KlimaNeutral width=80% /&gt;&lt;/p&gt;</t>
  </si>
  <si>
    <t>&lt;h2&gt;SCHOCK zlewozmywak KIRUNA N-100 Dusk CRISTADUR®&lt;/h2&gt;&lt;p&gt;&lt;strong&gt;WYPOSAŻENIE W CENIE&lt;/strong&gt;&lt;/p&gt;&lt;p&gt;&lt;ul&gt;&lt;li&gt;korek automatyczny&lt;/li&gt;&lt;li&gt;syfon&lt;/li&gt;&lt;li&gt;opływ&lt;/li&gt;&lt;li&gt;zaczepy mocujące&lt;/li&gt;&lt;/ul&gt;&lt;/p&gt;</t>
  </si>
  <si>
    <t>zlew, zlewozmywak, KIRUNA, D100, Dusk, CRISTADUR®, linia studio</t>
  </si>
  <si>
    <t>SCHOCK zlewozmywak KIRUNA N-100 Dusk CRISTADUR® - LINIA STUDIO</t>
  </si>
  <si>
    <t>KIRUNA N-100L Day CRISTADUR® - LINIA STUDIO</t>
  </si>
  <si>
    <t>&lt;p&gt;SCHOCK zlewozmywak KIRUNA N-100L Day CRISTADUR®&lt;/p&gt;&lt;p&gt;&lt;img src=https://www.schock.com.pl/img/cms/klimaneutral.png alt=KlimaNeutral width=80% /&gt;&lt;/p&gt;</t>
  </si>
  <si>
    <t>&lt;h2&gt;SCHOCK zlewozmywak KIRUNA N-100L Day CRISTADUR®&lt;/h2&gt;&lt;p&gt;&lt;strong&gt;WYPOSAŻENIE W CENIE&lt;/strong&gt;&lt;/p&gt;&lt;p&gt;&lt;ul&gt;&lt;li&gt;korek automatyczny&lt;/li&gt;&lt;li&gt;syfon&lt;/li&gt;&lt;li&gt;opływ&lt;/li&gt;&lt;li&gt;zaczepy mocujące&lt;/li&gt;&lt;/ul&gt;&lt;/p&gt;</t>
  </si>
  <si>
    <t>zlew, zlewozmywak, KIRUNA, D100L, Day, CRISTADUR®, linia studio</t>
  </si>
  <si>
    <t>SCHOCK zlewozmywak KIRUNA N-100L Day CRISTADUR® - LINIA STUDIO</t>
  </si>
  <si>
    <t>Materiał:CRISTADUR®,Montaż:komora podwieszana,Możliwość montażu młynka:TAK,Minimalna podbudowa:60cm,Wymiary zewnętrzne mm:556x456,Wymiary komór dł./szr./gł. mm:500x380x180,Kolor: Day</t>
  </si>
  <si>
    <t>KIRUNA N-100L Night CRISTADUR® - LINIA STUDIO</t>
  </si>
  <si>
    <t>&lt;p&gt;SCHOCK zlewozmywak KIRUNA N-100L Night CRISTADUR®&lt;/p&gt;&lt;p&gt;&lt;img src=https://www.schock.com.pl/img/cms/klimaneutral.png alt=KlimaNeutral width=80% /&gt;&lt;/p&gt;</t>
  </si>
  <si>
    <t>&lt;h2&gt;SCHOCK zlewozmywak KIRUNA N-100L Night CRISTADUR®&lt;/h2&gt;&lt;p&gt;&lt;strong&gt;WYPOSAŻENIE W CENIE&lt;/strong&gt;&lt;/p&gt;&lt;p&gt;&lt;ul&gt;&lt;li&gt;korek automatyczny&lt;/li&gt;&lt;li&gt;syfon&lt;/li&gt;&lt;li&gt;opływ&lt;/li&gt;&lt;li&gt;zaczepy mocujące&lt;/li&gt;&lt;/ul&gt;&lt;/p&gt;</t>
  </si>
  <si>
    <t>zlew, zlewozmywak, KIRUNA, D100L, Night, CRISTADUR®, linia studio</t>
  </si>
  <si>
    <t>SCHOCK zlewozmywak KIRUNA N-100L Night CRISTADUR® - LINIA STUDIO</t>
  </si>
  <si>
    <t>Materiał:CRISTADUR®,Montaż:komora podwieszana,Możliwość montażu młynka:TAK,Minimalna podbudowa:60cm,Wymiary zewnętrzne mm:556x456,Wymiary komór dł./szr./gł. mm:500x380x180,Kolor: Night</t>
  </si>
  <si>
    <t>KIRUNA N-100L Twilight CRISTADUR® - LINIA STUDIO</t>
  </si>
  <si>
    <t>&lt;p&gt;SCHOCK zlewozmywak KIRUNA N-100L Twilight CRISTADUR®&lt;/p&gt;&lt;p&gt;&lt;img src=https://www.schock.com.pl/img/cms/klimaneutral.png alt=KlimaNeutral width=80% /&gt;&lt;/p&gt;</t>
  </si>
  <si>
    <t>&lt;h2&gt;SCHOCK zlewozmywak KIRUNA N-100L Twilight CRISTADUR®&lt;/h2&gt;&lt;p&gt;&lt;strong&gt;WYPOSAŻENIE W CENIE&lt;/strong&gt;&lt;/p&gt;&lt;p&gt;&lt;ul&gt;&lt;li&gt;korek automatyczny&lt;/li&gt;&lt;li&gt;syfon&lt;/li&gt;&lt;li&gt;opływ&lt;/li&gt;&lt;li&gt;zaczepy mocujące&lt;/li&gt;&lt;/ul&gt;&lt;/p&gt;</t>
  </si>
  <si>
    <t>zlew, zlewozmywak, KIRUNA, D100L, Twilight, CRISTADUR®, linia studio</t>
  </si>
  <si>
    <t>SCHOCK zlewozmywak KIRUNA N-100L Twilight CRISTADUR® - LINIA STUDIO</t>
  </si>
  <si>
    <t>Materiał:CRISTADUR®,Montaż:komora podwieszana,Możliwość montażu młynka:TAK,Minimalna podbudowa:60cm,Wymiary zewnętrzne mm:556x456,Wymiary komór dł./szr./gł. mm:500x380x180,Kolor: Twilight</t>
  </si>
  <si>
    <t>KIRUNA N-100L Dusk CRISTADUR® - LINIA STUDIO</t>
  </si>
  <si>
    <t>&lt;p&gt;SCHOCK zlewozmywak KIRUNA N-100L Dusk CRISTADUR®&lt;/p&gt;&lt;p&gt;&lt;img src=https://www.schock.com.pl/img/cms/klimaneutral.png alt=KlimaNeutral width=80% /&gt;&lt;/p&gt;</t>
  </si>
  <si>
    <t>&lt;h2&gt;SCHOCK zlewozmywak KIRUNA N-100L Dusk CRISTADUR®&lt;/h2&gt;&lt;p&gt;&lt;strong&gt;WYPOSAŻENIE W CENIE&lt;/strong&gt;&lt;/p&gt;&lt;p&gt;&lt;ul&gt;&lt;li&gt;korek automatyczny&lt;/li&gt;&lt;li&gt;syfon&lt;/li&gt;&lt;li&gt;opływ&lt;/li&gt;&lt;li&gt;zaczepy mocujące&lt;/li&gt;&lt;/ul&gt;&lt;/p&gt;</t>
  </si>
  <si>
    <t>zlew, zlewozmywak, KIRUNA, D100L, Dusk, CRISTADUR®, linia studio</t>
  </si>
  <si>
    <t>SCHOCK zlewozmywak KIRUNA N-100L Dusk CRISTADUR® - LINIA STUDIO</t>
  </si>
  <si>
    <t>Materiał:CRISTADUR®,Montaż:komora podwieszana,Możliwość montażu młynka:TAK,Minimalna podbudowa:60cm,Wymiary zewnętrzne mm:556x456,Wymiary komór dł./szr./gł. mm:500x380x180,Kolor: Dusk</t>
  </si>
  <si>
    <t>KIRUNA N-100XL Day CRISTADUR® - LINIA STUDIO</t>
  </si>
  <si>
    <t>&lt;p&gt;SCHOCK zlewozmywak KIRUNA N-100XL Day CRISTADUR®&lt;/p&gt;&lt;p&gt;&lt;img src=https://www.schock.com.pl/img/cms/klimaneutral.png alt=KlimaNeutral width=80% /&gt;&lt;/p&gt;</t>
  </si>
  <si>
    <t>&lt;h2&gt;SCHOCK zlewozmywak KIRUNA N-100XL Day CRISTADUR®&lt;/h2&gt;&lt;p&gt;&lt;strong&gt;WYPOSAŻENIE W CENIE&lt;/strong&gt;&lt;/p&gt;&lt;p&gt;&lt;ul&gt;&lt;li&gt;korek automatyczny&lt;/li&gt;&lt;li&gt;syfon&lt;/li&gt;&lt;li&gt;opływ&lt;/li&gt;&lt;li&gt;zaczepy mocujące&lt;/li&gt;&lt;/ul&gt;&lt;/p&gt;</t>
  </si>
  <si>
    <t>SCHOCK zlewozmywak KIRUNA N-100XL Day CRISTADUR® - LINIA STUDIO</t>
  </si>
  <si>
    <t>KIRUNA N-100XL Night CRISTADUR® - LINIA STUDIO</t>
  </si>
  <si>
    <t>&lt;p&gt;SCHOCK zlewozmywak KIRUNA N-100XL Night CRISTADUR®&lt;/p&gt;&lt;p&gt;&lt;img src=https://www.schock.com.pl/img/cms/klimaneutral.png alt=KlimaNeutral width=80% /&gt;&lt;/p&gt;</t>
  </si>
  <si>
    <t>&lt;h2&gt;SCHOCK zlewozmywak KIRUNA N-100XL Night CRISTADUR®&lt;/h2&gt;&lt;p&gt;&lt;strong&gt;WYPOSAŻENIE W CENIE&lt;/strong&gt;&lt;/p&gt;&lt;p&gt;&lt;ul&gt;&lt;li&gt;korek automatyczny&lt;/li&gt;&lt;li&gt;syfon&lt;/li&gt;&lt;li&gt;opływ&lt;/li&gt;&lt;li&gt;zaczepy mocujące&lt;/li&gt;&lt;/ul&gt;&lt;/p&gt;</t>
  </si>
  <si>
    <t>SCHOCK zlewozmywak KIRUNA N-100XL Night CRISTADUR® - LINIA STUDIO</t>
  </si>
  <si>
    <t>KIRUNA N-100XL Twilight CRISTADUR® - LINIA STUDIO</t>
  </si>
  <si>
    <t>&lt;p&gt;SCHOCK zlewozmywak KIRUNA N-100XL Twilight CRISTADUR®&lt;/p&gt;&lt;p&gt;&lt;img src=https://www.schock.com.pl/img/cms/klimaneutral.png alt=KlimaNeutral width=80% /&gt;&lt;/p&gt;</t>
  </si>
  <si>
    <t>&lt;h2&gt;SCHOCK zlewozmywak KIRUNA N-100XL Twilight CRISTADUR®&lt;/h2&gt;&lt;p&gt;&lt;strong&gt;WYPOSAŻENIE W CENIE&lt;/strong&gt;&lt;/p&gt;&lt;p&gt;&lt;ul&gt;&lt;li&gt;korek automatyczny&lt;/li&gt;&lt;li&gt;syfon&lt;/li&gt;&lt;li&gt;opływ&lt;/li&gt;&lt;li&gt;zaczepy mocujące&lt;/li&gt;&lt;/ul&gt;&lt;/p&gt;</t>
  </si>
  <si>
    <t>SCHOCK zlewozmywak KIRUNA N-100XL Twilight CRISTADUR® - LINIA STUDIO</t>
  </si>
  <si>
    <t>KIRUNA N-100XL Dusk CRISTADUR® - LINIA STUDIO</t>
  </si>
  <si>
    <t>&lt;p&gt;SCHOCK zlewozmywak KIRUNA N-100XL Dusk CRISTADUR®&lt;/p&gt;&lt;p&gt;&lt;img src=https://www.schock.com.pl/img/cms/klimaneutral.png alt=KlimaNeutral width=80% /&gt;&lt;/p&gt;</t>
  </si>
  <si>
    <t>&lt;h2&gt;SCHOCK zlewozmywak KIRUNA N-100XL Dusk CRISTADUR®&lt;/h2&gt;&lt;p&gt;&lt;strong&gt;WYPOSAŻENIE W CENIE&lt;/strong&gt;&lt;/p&gt;&lt;p&gt;&lt;ul&gt;&lt;li&gt;korek automatyczny&lt;/li&gt;&lt;li&gt;syfon&lt;/li&gt;&lt;li&gt;opływ&lt;/li&gt;&lt;li&gt;zaczepy mocujące&lt;/li&gt;&lt;/ul&gt;&lt;/p&gt;</t>
  </si>
  <si>
    <t>SCHOCK zlewozmywak KIRUNA N-100XL Dusk CRISTADUR® - LINIA STUDIO</t>
  </si>
  <si>
    <t>KALLIO M-100 Day CRISTADUR® - LINIA STUDIO</t>
  </si>
  <si>
    <t>&lt;p&gt;SCHOCK zlewozmywak KALLIO M-100 Day CRISTADUR®&lt;/p&gt;&lt;p&gt;&lt;img src=https://www.schock.com.pl/img/cms/klimaneutral.png alt=klimaneutral produkt width=80% /&gt;&lt;/p&gt;</t>
  </si>
  <si>
    <t>&lt;h2&gt;SCHOCK zlewozmywak KALLIO M-100 Day CRISTADUR® - LINIA STUDIO&lt;/h2&gt;&lt;strong&gt;WYPOSAŻENIE W CENIE&lt;/strong&gt;&lt;/p&gt;&lt;ul&gt;&lt;li&gt;korek automatyczny&lt;/li&gt;&lt;li&gt;syfon&lt;/li&gt;&lt;li&gt;opływ&lt;/li&gt;&lt;li&gt;zaczepy mocujące&lt;/li&gt;&lt;/ul&gt;</t>
  </si>
  <si>
    <t>SCHOCK zlewozmywak KALLIO M-100 Day CRISTADUR® - LINIA STUDIO</t>
  </si>
  <si>
    <t>zlew, zlewozmywak, KALLIO, M-100, Day, CRISTADUR®, linia studio</t>
  </si>
  <si>
    <t>Materiał:CRISTADUR®,Montaż:modułowy,Możliwość montażu młynka:TAK,Zlewozmywak odwracalny:NIE,Minimalna podbudowa:60cm,Wymiary zewnętrzne mm:598x630,Wymiary komór dł./szr./gł. mm:518x465x220,Kolor:Day</t>
  </si>
  <si>
    <t>KALLIO M-100 Night CRISTADUR® - LINIA STUDIO</t>
  </si>
  <si>
    <t>&lt;p&gt;SCHOCK zlewozmywak KALLIO M-100 Night CRISTADUR®&lt;/p&gt;&lt;p&gt;&lt;img src=https://www.schock.com.pl/img/cms/klimaneutral.png alt=klimaneutral produkt width=80% /&gt;&lt;/p&gt;</t>
  </si>
  <si>
    <t>&lt;h2&gt;SCHOCK zlewozmywak KALLIO M-100 Night CRISTADUR® - LINIA STUDIO&lt;/h2&gt;&lt;strong&gt;WYPOSAŻENIE W CENIE&lt;/strong&gt;&lt;/p&gt;&lt;ul&gt;&lt;li&gt;korek automatyczny&lt;/li&gt;&lt;li&gt;syfon&lt;/li&gt;&lt;li&gt;opływ&lt;/li&gt;&lt;li&gt;zaczepy mocujące&lt;/li&gt;&lt;/ul&gt;</t>
  </si>
  <si>
    <t>SCHOCK zlewozmywak KALLIO M-100 Night CRISTADUR® - LINIA STUDIO</t>
  </si>
  <si>
    <t>zlew, zlewozmywak, KALLIO, M-100, Night, CRISTADUR®, linia studio</t>
  </si>
  <si>
    <t>Materiał:CRISTADUR®,Montaż:modułowy,Możliwość montażu młynka:TAK,Zlewozmywak odwracalny:NIE,Minimalna podbudowa:60cm,Wymiary zewnętrzne mm:598x630,Wymiary komór dł./szr./gł. mm:518x465x220,Kolor:Night</t>
  </si>
  <si>
    <t>KALLIO M-100 Twilight CRISTADUR® - LINIA STUDIO</t>
  </si>
  <si>
    <t>&lt;p&gt;SCHOCK zlewozmywak KALLIO M-100 Twilight CRISTADUR®&lt;/p&gt;&lt;p&gt;&lt;img src=https://www.schock.com.pl/img/cms/klimaneutral.png alt=klimaneutral produkt width=80% /&gt;&lt;/p&gt;</t>
  </si>
  <si>
    <t>&lt;h2&gt;SCHOCK zlewozmywak KALLIO M-100 Twilight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</si>
  <si>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KALLIO, M100, Twilight, CRISTADUR®, linia studio</t>
  </si>
  <si>
    <t>SCHOCK zlewozmywak KALLIO M-100 Twilight CRISTADUR® - LINIA STUDIO</t>
  </si>
  <si>
    <t>zlew, zlewozmywak, KALLIO, M-100, Twilight, CRISTADUR®, linia studio</t>
  </si>
  <si>
    <t>Materiał:CRISTADUR®,Montaż:modułowy,Możliwość montażu młynka:TAK,Zlewozmywak odwracalny:NIE,Minimalna podbudowa:60cm,Wymiary zewnętrzne mm:598x630,Wymiary komór dł./szr./gł. mm:518x465x220,Kolor:Twilight</t>
  </si>
  <si>
    <t>KALLIO M-100 Dust CRISTADUR® - LINIA STUDIO</t>
  </si>
  <si>
    <t>&lt;p&gt;SCHOCK zlewozmywak KALLIO M-100 Dust CRISTADUR®&lt;/p&gt;&lt;p&gt;&lt;img src=https://www.schock.com.pl/img/cms/klimaneutral.png alt=klimaneutral produkt width=80% /&gt;&lt;/p&gt;</t>
  </si>
  <si>
    <t>&lt;h2&gt;SCHOCK zlewozmywak KALLIO M-100 Dust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</si>
  <si>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KALLIO, M100, Dust, CRISTADUR®, linia studio</t>
  </si>
  <si>
    <t>SCHOCK zlewozmywak KALLIO M-100 Dust CRISTADUR® - LINIA STUDIO</t>
  </si>
  <si>
    <t>zlew, zlewozmywak, KALLIO, M-100, Dust, CRISTADUR®, linia studio</t>
  </si>
  <si>
    <t>Materiał:CRISTADUR®,Montaż:modułowy,Możliwość montażu młynka:TAK,Zlewozmywak odwracalny:NIE,Minimalna podbudowa:60cm,Wymiary zewnętrzne mm:598x630,Wymiary komór dł./szr./gł. mm:518x465x220,Kolor:Dust</t>
  </si>
  <si>
    <t>Materiał:CRISTADUR®,Montaż:komora podwieszana,Możliwość montażu młynka:TAK,Minimalna podbudowa:80cm,,Wymiary zewnętrzne mm:756x456,Wymiary komór dł./szr./gł. mm:700x380x180,Kolor: Day</t>
  </si>
  <si>
    <t>Materiał:CRISTADUR®,Montaż:komora podwieszana,Możliwość montażu młynka:TAK,Minimalna podbudowa:80cm,,Wymiary zewnętrzne mm:756x456,Wymiary komór dł./szr./gł. mm:700x380x180,Kolor: Night</t>
  </si>
  <si>
    <t>Materiał:CRISTADUR®,Montaż:komora podwieszana,Możliwość montażu młynka:TAK,Minimalna podbudowa:80cm,,Wymiary zewnętrzne mm:756x456,Wymiary komór dł./szr./gł. mm:700x380x180,Kolor: Twilight</t>
  </si>
  <si>
    <t>Materiał:CRISTADUR®,Montaż:komora podwieszana,Możliwość montażu młynka:TAK,Minimalna podbudowa:80cm,,Wymiary zewnętrzne mm:756x456,Wymiary komór dł./szr./gł. mm:700x380x180,Kolor: Dusk</t>
  </si>
  <si>
    <t>&lt;h2&gt;SCHOCK zlewozmywak SIGNUS D-100 Bronze CRISTADUR®&lt;/h2&gt;&lt;p&gt;&lt;strong&gt;WYPOSAŻENIE W CENIE&lt;/strong&gt;&lt;/p&gt;&lt;ul&gt;&lt;li&gt;korek automatyczny&lt;/li&gt;&lt;li&gt;syfon&lt;/li&gt;&lt;li&gt;opływ&lt;/li&gt;&lt;li&gt;zaczepy mocujące&lt;/li&gt;&lt;/ul&gt;</t>
  </si>
  <si>
    <t>&lt;h2&gt;SCHOCK zlewozmywak SIGNUS D-100 Magnolia CRISTADUR®&lt;/h2&gt;&lt;p&gt;&lt;strong&gt;WYPOSAŻENIE W CENIE&lt;/strong&gt;&lt;/p&gt;&lt;ul&gt;&lt;li&gt;korek automatyczny&lt;/li&gt;&lt;li&gt;syfon&lt;/li&gt;&lt;li&gt;opływ&lt;/li&gt;&lt;li&gt;zaczepy mocujące&lt;/li&gt;</t>
  </si>
  <si>
    <t>&lt;h2&gt;SCHOCK zlewozmywak SIGNUS D-100 Carbonium CRISTADUR®&lt;/h2&gt;&lt;p&gt;&lt;strong&gt;WYPOSAŻENIE W CENIE&lt;/strong&gt;&lt;/p&gt;&lt;ul&gt;&lt;li&gt;korek automatyczny&lt;/li&gt;&lt;li&gt;syfon&lt;/li&gt;&lt;li&gt;opływ&lt;/li&gt;&lt;li&gt;zaczepy mocujące&lt;/li&gt;</t>
  </si>
  <si>
    <t>&lt;h2&gt;SCHOCK zlewozmywak SIGNUS D-100 Magma CRISTADUR®&lt;/h2&gt;&lt;p&gt;&lt;strong&gt;WYPOSAŻENIE W CENIE&lt;/strong&gt;&lt;/p&gt;&lt;ul&gt;&lt;li&gt;korek automatyczny&lt;/li&gt;&lt;li&gt;syfon&lt;/li&gt;&lt;li&gt;opływ&lt;/li&gt;&lt;li&gt;zaczepy mocujące&lt;/li&gt;</t>
  </si>
  <si>
    <t>&lt;h2&gt;SCHOCK zlewozmywak SIGNUS D-100 Polaris CRISTADUR®&lt;/h2&gt;&lt;p&gt;&lt;strong&gt;WYPOSAŻENIE W CENIE&lt;/strong&gt;&lt;/p&gt;&lt;ul&gt;&lt;li&gt;korek automatyczny&lt;/li&gt;&lt;li&gt;syfon&lt;/li&gt;&lt;li&gt;opływ&lt;/li&gt;&lt;li&gt;zaczepy mocujące&lt;/li&gt;</t>
  </si>
  <si>
    <t>&lt;h2&gt;SCHOCK zlewozmywak SIGNUS D-100 Puro CRISTADUR®&lt;/h2&gt;&lt;p&gt;&lt;strong&gt;WYPOSAŻENIE W CENIE&lt;/strong&gt;&lt;/p&gt;&lt;ul&gt;&lt;li&gt;korek automatyczny&lt;/li&gt;&lt;li&gt;syfon&lt;/li&gt;&lt;li&gt;opływ&lt;/li&gt;&lt;li&gt;zaczepy mocujące&lt;/li&gt;</t>
  </si>
  <si>
    <t>&lt;h2&gt;SCHOCK zlewozmywak SIGNUS D-100 Stone CRISTADUR®&lt;/h2&gt;&lt;p&gt;&lt;strong&gt;WYPOSAŻENIE W CENIE&lt;/strong&gt;&lt;/p&gt;&lt;ul&gt;&lt;li&gt;korek automatyczny&lt;/li&gt;&lt;li&gt;syfon&lt;/li&gt;&lt;li&gt;opływ&lt;/li&gt;&lt;li&gt;zaczepy mocujące&lt;/li&gt;</t>
  </si>
  <si>
    <t>&lt;h2&gt;SCHOCK zlewozmywak SIGNUS D-100 Silverstone CRISTADUR®&lt;/h2&gt;&lt;p&gt;&lt;strong&gt;WYPOSAŻENIE W CENIE&lt;/strong&gt;&lt;/p&gt;&lt;ul&gt;&lt;li&gt;korek automatyczny&lt;/li&gt;&lt;li&gt;syfon&lt;/li&gt;&lt;li&gt;opływ&lt;/li&gt;&lt;li&gt;zaczepy mocujące&lt;/li&gt;</t>
  </si>
  <si>
    <t>&lt;h2&gt;SCHOCK zlewozmywak SIGNUS D-100 FB - na równi z blatem - Bronze CRISTADUR®&lt;/h2&gt;&lt;p&gt;&lt;strong&gt;WYPOSAŻENIE W CENIE&lt;/strong&gt;&lt;/p&gt;&lt;ul&gt;&lt;li&gt;korek automatyczny&lt;/li&gt;&lt;li&gt;syfon&lt;/li&gt;&lt;li&gt;opływ&lt;/li&gt;&lt;li&gt;zaczepy mocujące&lt;/li&gt;</t>
  </si>
  <si>
    <t>&lt;h2&gt;SCHOCK zlewozmywak SIGNUS D-100 FB - na równi z blatem - Magma CRISTADUR®&lt;/h2&gt;&lt;p&gt;&lt;strong&gt;WYPOSAŻENIE W CENIE&lt;/strong&gt;&lt;/p&gt;&lt;ul&gt;&lt;li&gt;korek automatyczny&lt;/li&gt;&lt;li&gt;syfon&lt;/li&gt;&lt;li&gt;opływ&lt;/li&gt;&lt;li&gt;zaczepy mocujące&lt;/li&gt;</t>
  </si>
  <si>
    <t>&lt;h2&gt;SCHOCK zlewozmywak SIGNUS D-100 FB - na równi z blatem - Stone CRISTADUR®&lt;/h2&gt;&lt;p&gt;&lt;strong&gt;WYPOSAŻENIE W CENIE&lt;/strong&gt;&lt;/p&gt;&lt;ul&gt;&lt;li&gt;korek automatyczny&lt;/li&gt;&lt;li&gt;syfon&lt;/li&gt;&lt;li&gt;opływ&lt;/li&gt;&lt;li&gt;zaczepy mocujące&lt;/li&gt;</t>
  </si>
  <si>
    <t>&lt;h2&gt;SCHOCK zlewozmywak SIGNUS D-100 FB - na równi z blatem - Silverstone CRISTADUR®&lt;/h2&gt;&lt;p&gt;&lt;strong&gt;WYPOSAŻENIE W CENIE&lt;/strong&gt;&lt;/p&gt;&lt;ul&gt;&lt;li&gt;korek automatyczny&lt;/li&gt;&lt;li&gt;syfon&lt;/li&gt;&lt;li&gt;opływ&lt;/li&gt;&lt;li&gt;zaczepy mocujące&lt;/li&gt;</t>
  </si>
  <si>
    <t>&lt;h2&gt;SCHOCK zlewozmywak SIGNUS D-150 Magma CRISTADUR®&lt;/h2&gt;&lt;strong&gt;WYPOSAŻENIE W CENIE&lt;/strong&gt;&lt;/p&gt;&lt;ul&gt;&lt;li&gt;korek automatyczny&lt;/li&gt;&lt;li&gt;syfon&lt;/li&gt;&lt;li&gt;opływ&lt;/li&gt;&lt;li&gt;zaczepy mocujące&lt;/li&gt;&lt;/ul&gt;</t>
  </si>
  <si>
    <t>&lt;h2&gt;SCHOCK zlewozmywak SIGNUS D-150 Silverstone CRISTADUR®&lt;/h2&gt;&lt;strong&gt;WYPOSAŻENIE W CENIE&lt;/strong&gt;&lt;/p&gt;&lt;ul&gt;&lt;li&gt;korek automatyczny&lt;/li&gt;&lt;li&gt;syfon&lt;/li&gt;&lt;li&gt;opływ&lt;/li&gt;&lt;li&gt;zaczepy mocujące&lt;/li&gt;&lt;/ul&gt;</t>
  </si>
  <si>
    <t>GREENWICH N-100XL Polaris CRISTADUR® - LINIA STUDIO</t>
  </si>
  <si>
    <t>&lt;p&gt;SCHOCK zlewozmywak GREENWICH N-100XL Polaris CRISTADUR®&lt;/p&gt;&lt;p&gt;&lt;img src=https://www.schock.com.pl/img/cms/klimaneutral.png alt=klimaneutral produkt width=80% /&gt;&lt;/p&gt;</t>
  </si>
  <si>
    <t>&lt;h2&gt;SCHOCK zlewozmywak GREENWICH N-100XL Polaris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</si>
  <si>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GREENWICH, N100XL, Polaris, CRISTADUR®, linia studio</t>
  </si>
  <si>
    <t>SCHOCK zlewozmywak GREENWICH N-100XL Polaris CRISTADUR® - LINIA STUDIO</t>
  </si>
  <si>
    <t>Materiał:CRISTADUR®,Montaż:komora podwieszana,Możliwość montażu młynka:NIE,Zlewozmywak odwracalny:NIE,Minimalna podbudowa:80cm,Wymiary zewnętrzne mm:750x455,Głębokość mm:290,Kolor: Polaris</t>
  </si>
  <si>
    <t>greenwich-n100xl-polaris-linia-studio</t>
  </si>
  <si>
    <t>http://www.schock.com.pl/img/schock/greenwich_n-100xl/greenwichn100xlpolaris.png,http://www.schock.com.pl/img/schock/greenwich_n-100xl/greenwichn100xlrystech.png,https://www.schock.com.pl/img/schock/aranzacje/gren100xl_11280x1280.png,https://www.schock.com.pl/img/schock/aranzacje/gren100xl_191280x1280.png</t>
  </si>
  <si>
    <t>2024-07-01</t>
  </si>
  <si>
    <t>KIRUNA N-100L FB Night CRISTADUR® - LINIA STUDIO</t>
  </si>
  <si>
    <t>&lt;p&gt;SCHOCK zlewozmywak KIRUNA N-100L FB Night CRISTADUR®&lt;/p&gt;&lt;p&gt;&lt;img src=https://www.schock.com.pl/img/cms/klimaneutral.png alt=KlimaNeutral width=80% /&gt;&lt;/p&gt;</t>
  </si>
  <si>
    <t>&lt;h2&gt;SCHOCK zlewozmywak KIRUNA N-100L FB Night CRISTADUR®&lt;/h2&gt;&lt;p&gt;&lt;strong&gt;WYPOSAŻENIE W CENIE&lt;/strong&gt;&lt;/p&gt;&lt;p&gt;&lt;ul&gt;&lt;li&gt;korek automatyczny&lt;/li&gt;&lt;li&gt;syfon&lt;/li&gt;&lt;li&gt;opływ&lt;/li&gt;&lt;li&gt;zaczepy mocujące&lt;/li&gt;&lt;/ul&gt;&lt;/p&gt;</t>
  </si>
  <si>
    <t>SCHOCK zlewozmywak KIRUNA N-100L FB Night CRISTADUR® - LINIA STUDIO</t>
  </si>
  <si>
    <t>kiruna-n100l-fb-night</t>
  </si>
  <si>
    <t>2025-01-01</t>
  </si>
  <si>
    <t>http://www.schock.com.pl/img/schock/kiruna_n-100l/kirunan100lnight.png,http://www.schock.com.pl/img/schock/kiruna_n-100l/kirunan100lfbrystech.png,http://www.schock.com.pl/img/schock/kiruna_n-100l/kirunan100l_1.png,http://www.schock.com.pl/img/schock/kiruna_n-100l/kirunan100l_2.png,http://www.schock.com.pl/img/schock/kiruna_n-100l/kirunan100l_3.png,http://www.schock.com.pl/img/schock/kiruna_n-100l/kirunan100l_4.png</t>
  </si>
  <si>
    <t>Materiał:CRISTADUR®,Montaż:na równi z blatem,Możliwość montażu młynka:TAK,Minimalna podbudowa:60cm,Wymiary zewnętrzne mm:556x456,Wymiary komór dł./szr./gł. mm:500x380x180,Kolor: Night</t>
  </si>
  <si>
    <t>KIRUNA N-100XL FB Night CRISTADUR® - LINIA STUDIO</t>
  </si>
  <si>
    <t>&lt;p&gt;SCHOCK zlewozmywak KIRUNA N-100XL FB Night CRISTADUR®&lt;/p&gt;&lt;p&gt;&lt;img src=https://www.schock.com.pl/img/cms/klimaneutral.png alt=KlimaNeutral width=80% /&gt;&lt;/p&gt;</t>
  </si>
  <si>
    <t>&lt;h2&gt;SCHOCK zlewozmywak KIRUNA N-100XL FB Night CRISTADUR®&lt;/h2&gt;&lt;p&gt;&lt;strong&gt;WYPOSAŻENIE W CENIE&lt;/strong&gt;&lt;/p&gt;&lt;p&gt;&lt;ul&gt;&lt;li&gt;korek automatyczny&lt;/li&gt;&lt;li&gt;syfon&lt;/li&gt;&lt;li&gt;opływ&lt;/li&gt;&lt;li&gt;zaczepy mocujące&lt;/li&gt;&lt;/ul&gt;&lt;/p&gt;</t>
  </si>
  <si>
    <t>SCHOCK zlewozmywak KIRUNA N-100XL FB Night CRISTADUR® - LINIA STUDIO</t>
  </si>
  <si>
    <t>kiruna-n100xl-fb-night</t>
  </si>
  <si>
    <t>http://www.schock.com.pl/img/schock/kiruna_n-100xl/kirunan100xlnight.png,http://www.schock.com.pl/img/schock/kiruna_n-100xl/kirunan100xlfbrystech.png,http://www.schock.com.pl/img/schock/kiruna_n-100xl/kirunan100xl_1.png,http://www.schock.com.pl/img/schock/kiruna_n-100xl/kirunan100xl_2.png</t>
  </si>
  <si>
    <t>Materiał:CRISTADUR®,Montaż:na równi z blatem,Możliwość montażu młynka:TAK,Minimalna podbudowa:80cm,,Wymiary zewnętrzne mm:756x456,Wymiary komór dł./szr./gł. mm:700x380x180,Kolor: Night</t>
  </si>
  <si>
    <t>TIA D-100LS Berry CRISTADUR® - LINIA STUDIO</t>
  </si>
  <si>
    <t>&lt;p&gt;SCHOCK zlewozmywak TIA D-100LS Berry CRISTADUR®&lt;/p&gt;&lt;p&gt;&lt;img src=https://www.schock.com.pl/img/cms/klimaneutral.png alt=klimaneutral produkt width=80% /&gt;&lt;/p&gt;</t>
  </si>
  <si>
    <t>&lt;h2&gt;SCHOCK zlewozmywak TIA D-100LS Berry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href="https://www.schock.com.pl/glowna/1563-wkladki-629728.html" target="_blank"&gt;629728&lt;/a&gt;&lt;/li&gt;&lt;/ul&gt;</t>
  </si>
  <si>
    <t>zlew, zlewozmywak, TIA, D100LS, Berry CRISTADUR®, linia studio</t>
  </si>
  <si>
    <t>SCHOCK zlewozmywak TIA D-100LS Berry CRISTADUR®  - LINIA STUDIO</t>
  </si>
  <si>
    <t>zlew, zlewozmywak, TIA, D-100, Berry CRISTADUR®, linia studio</t>
  </si>
  <si>
    <t>SCHOCK zlewozmywak TIA D-100LS Berry CRISTADUR® - LINIA STUDIO</t>
  </si>
  <si>
    <t>tia-d100ls-berry-linia-studio</t>
  </si>
  <si>
    <t>http://www.schock.com.pl/img/schock/tia_d-100ls/tiad100lsberry.png,http://www.schock.com.pl/img/schock/tia_d-100ls/tiad100lsrystech.png,https://www.schock.com.pl/img/schock/aranzacje/tiad100lsprev2.jpg,https://www.schock.com.pl/img/schock/aranzacje/tiad100lsprev.jpg</t>
  </si>
  <si>
    <t>Materiał:CRISTADUR®,Montaż:wpuszczany,Możliwość montażu młynka:NIE,Minimalna podbudowa:60cm,Wymiary zewnętrzne mm:780x500,Wymiary komór dł./szr./gł. mm:472x427x198,Kolor: Berry</t>
  </si>
  <si>
    <t>TIA D-100 Berry CRISTADUR® - LINIA STUDIO</t>
  </si>
  <si>
    <t>TIA D-100L Berry CRISTADUR® - LINIA STUDIO</t>
  </si>
  <si>
    <t>&lt;p&gt;SCHOCK zlewozmywak TIA D-100 Berry CRISTADUR®&lt;/p&gt;&lt;p&gt;&lt;img src=https://www.schock.com.pl/img/cms/klimaneutral.png alt=klimaneutral produkt width=80% /&gt;&lt;/p&gt;</t>
  </si>
  <si>
    <t>&lt;h2&gt;SCHOCK zlewozmywak TIA D-100 Berry CRISTADUR® - LINIA STUDIO&lt;/h2&gt;&lt;strong&gt;WYPOSAŻENIE W CENIE&lt;/strong&gt;&lt;/p&gt;&lt;ul&gt;&lt;li&gt;korek manualny&lt;/li&gt;&lt;li&gt;syfon&lt;/li&gt;&lt;li&gt;opływ&lt;/li&gt;&lt;li&gt;zaczepy mocujące&lt;/li&gt;&lt;li&gt;wkładki z tworzywa sztucznego &lt;a href="https://www.schock.com.pl/glowna/1563-wkladki-629728.html" target="_blank"&gt;629728&lt;/a&gt;&lt;/li&gt;&lt;/ul&gt;</t>
  </si>
  <si>
    <t>zlew, zlewozmywak, TIA, D100, Berry, CRISTADUR®, linia studio</t>
  </si>
  <si>
    <t>SCHOCK zlewozmywak TIA D-100 Berry CRISTADUR® - LINIA STUDIO</t>
  </si>
  <si>
    <t>zlew, zlewozmywak, zlewozmywaki granitowe, TIA, D-100, Berry, CRISTADUR®, linia studio</t>
  </si>
  <si>
    <t>tia-d100-berry-linia-studio</t>
  </si>
  <si>
    <t>Materiał:CRISTADUR®,Montaż:wpuszczany,Możliwość montażu młynka:NIE,Minimalna podbudowa:50cm,Wymiary zewnętrzne mm:860x500,Wymiary komór dł./szr./gł. mm:372x427x198,Kolor: Berry</t>
  </si>
  <si>
    <t>&lt;p&gt;SCHOCK zlewozmywak TIA D-100L Berry CRISTADUR®&lt;/p&gt;&lt;p&gt;&lt;img src=https://www.schock.com.pl/img/cms/klimaneutral.png alt=klimaneutral produkt width=80% /&gt;&lt;/p&gt;</t>
  </si>
  <si>
    <t>&lt;h2&gt;SCHOCK zlewozmywak TIA D-100L Berry CRISTADUR® - LINIA STUDIO&lt;/h2&gt;&lt;strong&gt;WYPOSAŻENIE W CENIE&lt;/strong&gt;&lt;/p&gt;&lt;ul&gt;&lt;li&gt;korek automatyczny&lt;/li&gt;&lt;li&gt;syfon&lt;/li&gt;&lt;li&gt;opływ&lt;/li&gt;&lt;li&gt;zaczepy mocujące&lt;/li&gt;&lt;li&gt;wkładki z tworzywa sztucznego &lt;a href="https://www.schock.com.pl/glowna/1609-wkladki-629728.html" target="_blank"&gt;629728&lt;/a&gt;&lt;/li&gt;&lt;/ul&gt;</t>
  </si>
  <si>
    <t>zlew, zlewozmywak, TIA, D100L, Berry, CRISTADUR®, linia studio</t>
  </si>
  <si>
    <t>SCHOCK zlewozmywak TIA D-100L Berry CRISTADUR® - LINIA STUDIO</t>
  </si>
  <si>
    <t>zlew, zlewozmywak, TIA, D-100, Berry, CRISTADUR®, linia studio</t>
  </si>
  <si>
    <t>tia-d100l-berry-linia-studio</t>
  </si>
  <si>
    <t>Materiał:CRISTADUR®,Montaż:wpuszczany,Możliwość montażu młynka:NIE,Minimalna podbudowa:60cm,Wymiary zewnętrzne mm:1000x500,Wymiary komór dł./szr./gł. mm:472x427x198,Kolor: Berry</t>
  </si>
  <si>
    <t>http://www.schock.com.pl/img/schock/tia_d-100l/tiad100lberry.png,http://www.schock.com.pl/img/schock/tia_d-100l/tiad100lrystech.png</t>
  </si>
  <si>
    <t>http://www.schock.com.pl/img/schock/tia_d-100/tiad100berry.png,http://www.schock.com.pl/img/schock/tia_d-100/tiad100rystech.png</t>
  </si>
  <si>
    <t>http://www.schock.com.pl/img/schock/tia_d-100l/tiad100lsilverstone.png,http://www.schock.com.pl/img/schock/tia_d-100l/tiad100lrystech.png,https://www.schock.com.pl/img/schock/aranzacje/tiad100laran.jpg,https://www.schock.com.pl/img/schock/aranzacje/tiad100laran2.jpg,https://www.schock.com.pl/img/schock/aranzacje/tiad100laran3.jpg,https://www.schock.com.pl/img/schock/aranzacje/tiad100laran4.jpg,https://www.schock.com.pl/img/schock/aranzacje/tiad100laran5.jpg</t>
  </si>
  <si>
    <t>http://www.schock.com.pl/img/schock/tia_d-100/tiad100silverstone.png,http://www.schock.com.pl/img/schock/tia_d-100/tiad100rystech.png,https://www.schock.com.pl/img/schock/aranzacje/tiad100aran.jpg,https://www.schock.com.pl/img/schock/aranzacje/tiad100aran2.jpg,https://www.schock.com.pl/img/schock/aranzacje/tiad100aran3.jpg</t>
  </si>
  <si>
    <t>KIRUNA N-100L IVY CRISTADUR® - LINIA STUDIO</t>
  </si>
  <si>
    <t>&lt;p&gt;SCHOCK zlewozmywak KIRUNA N-100L IVY CRISTADUR®&lt;/p&gt;&lt;p&gt;&lt;img src=https://www.schock.com.pl/img/cms/klimaneutral.png alt=KlimaNeutral width=80% /&gt;&lt;/p&gt;</t>
  </si>
  <si>
    <t>&lt;h2&gt;SCHOCK zlewozmywak KIRUNA N-100L IVY CRISTADUR®&lt;/h2&gt;&lt;p&gt;&lt;strong&gt;WYPOSAŻENIE W CENIE&lt;/strong&gt;&lt;/p&gt;&lt;p&gt;&lt;ul&gt;&lt;li&gt;korek manulany&lt;/li&gt;&lt;li&gt;syfon&lt;/li&gt;&lt;li&gt;odpływ&lt;/li&gt;&lt;li&gt;zaczepy mocujące&lt;/li&gt;&lt;/ul&gt;&lt;/p&gt;</t>
  </si>
  <si>
    <t>zlew, zlewozmywak, KIRUNA, N100L, IVY, CRISTADUR®, linia studio</t>
  </si>
  <si>
    <t>SCHOCK zlewozmywak KIRUNA N-100L IVY CRISTADUR® - LINIA STUDIO</t>
  </si>
  <si>
    <t>kiruna-n100l-ivy</t>
  </si>
  <si>
    <t>2025-02-01</t>
  </si>
  <si>
    <t>Materiał:CRISTADUR®,Montaż:komora podwieszana,Możliwość montażu młynka:TAK,Zlewozmywak odwracalny:NIE,Minimalna podbudowa:60cm,Wymiary zewnętrzne mm:556x456,Wymiary komór dł./szr./gł. mm:500x380x180,Kolor: IVY</t>
  </si>
  <si>
    <t>KIRUNA N-100 IVY CRISTADUR® - LINIA STUDIO</t>
  </si>
  <si>
    <t>&lt;p&gt;SCHOCK zlewozmywak KIRUNA N-100 IVY CRISTADUR®&lt;/p&gt;&lt;p&gt;&lt;img src=https://www.schock.com.pl/img/cms/klimaneutral.png alt=KlimaNeutral width=80% /&gt;&lt;/p&gt;</t>
  </si>
  <si>
    <t>&lt;h2&gt;SCHOCK zlewozmywak KIRUNA N-100 IVY CRISTADUR®&lt;/h2&gt;&lt;p&gt;&lt;strong&gt;WYPOSAŻENIE W CENIE&lt;/strong&gt;&lt;/p&gt;&lt;p&gt;&lt;ul&gt;&lt;li&gt;korek manualny&lt;/li&gt;&lt;li&gt;syfon&lt;/li&gt;&lt;li&gt;odpływ&lt;/li&gt;&lt;li&gt;zaczepy mocujące&lt;/li&gt;&lt;/ul&gt;&lt;/p&gt;</t>
  </si>
  <si>
    <t>zlew, zlewozmywak, KIRUNA, N100, IVY, CRISTADUR®, linia studio</t>
  </si>
  <si>
    <t>SCHOCK zlewozmywak KIRUNA N-100 IVY CRISTADUR® - LINIA STUDIO</t>
  </si>
  <si>
    <t>kiruna-n100-ivy</t>
  </si>
  <si>
    <t>Materiał:CRISTADUR®,Montaż:komora podwieszana,Możliwość montażu młynka:TAK,Zlewozmywak odwracalny:NIE,Minimalna podbudowa:50cm,Wymiary zewnętrzne mm:456x456,Wymiary komór dł./szr./gł. mm:400x380x180,Kolor: IVY</t>
  </si>
  <si>
    <t>KIRUNA N-100XL IVY CRISTADUR® - LINIA STUDIO</t>
  </si>
  <si>
    <t>&lt;p&gt;SCHOCK zlewozmywak KIRUNA N-100XL IVY CRISTADUR®&lt;/p&gt;&lt;p&gt;&lt;img src=https://www.schock.com.pl/img/cms/klimaneutral.png alt=KlimaNeutral width=80% /&gt;&lt;/p&gt;</t>
  </si>
  <si>
    <t>&lt;h2&gt;SCHOCK zlewozmywak KIRUNA N-100XL IVY CRISTADUR®&lt;/h2&gt;&lt;p&gt;&lt;strong&gt;WYPOSAŻENIE W CENIE&lt;/strong&gt;&lt;/p&gt;&lt;p&gt;&lt;ul&gt;&lt;li&gt;korek manualny&lt;/li&gt;&lt;li&gt;syfon&lt;/li&gt;&lt;li&gt;odpływ&lt;/li&gt;&lt;li&gt;zaczepy mocujące&lt;/li&gt;&lt;/ul&gt;&lt;/p&gt;</t>
  </si>
  <si>
    <t>zlew, zlewozmywak, KIRUNA, N100XL, IVY, CRISTADUR®, linia studio</t>
  </si>
  <si>
    <t>SCHOCK zlewozmywak KIRUNA N-100XL IVY CRISTADUR® - LINIA STUDIO</t>
  </si>
  <si>
    <t>kiruna-n100xl-ivy</t>
  </si>
  <si>
    <t>Materiał:CRISTADUR®,Montaż:komora podwieszana,Możliwość montażu młynka:TAK,Zlewozmywak odwracalny:NIE,Minimalna podbudowa:80cm,,Wymiary zewnętrzne mm:756x456,Wymiary komór dł./szr./gł. mm:700x380x180,Kolor: IVY</t>
  </si>
  <si>
    <t>GREENWICH N-100 Berry CRISTADUR® - LINIA STUDIO</t>
  </si>
  <si>
    <t>&lt;p&gt;SCHOCK zlewozmywak GREENWICH N-100 Berry CRISTADUR® - LINIA STUDIO&lt;/p&gt;&lt;p&gt;&lt;img src=https://www.schock.com.pl/img/cms/klimaneutral.png alt=klimaneutral produkt width=80% /&gt;&lt;/p&gt;</t>
  </si>
  <si>
    <t>&lt;h2&gt;SCHOCK zlewozmywak GREENWICH N-100 Berry CRISTADUR® - LINIA STUDIO&lt;/h2&gt;&lt;strong&gt;WYPOSAŻENIE W CENIE&lt;/strong&gt;&lt;/p&gt;&lt;ul&gt;&lt;li&gt;korek manualny&lt;/li&gt;&lt;li&gt;syfon&lt;/li&gt;&lt;li&gt;odpływ&lt;/li&gt;&lt;li&gt;zaczepy mocujące&lt;/li&gt;&lt;/ul&gt;&lt;a href="https://schock.com.pl/spec_tech_pdf/GREN_N100_BERRY.pdf" target="_blank" class="spec-tech-button"&gt;Pobierz specyfikację techniczną&lt;/a&gt;</t>
  </si>
  <si>
    <t>zlew, zlewozmywak, GREENWICH, N100, Berry, CRISTADUR®, linia studio</t>
  </si>
  <si>
    <t>SCHOCK zlewozmywak GREENWICH N-100 Berry CRISTADUR® - LINIA STUDIO</t>
  </si>
  <si>
    <t>zlew, zlewozmywak, GREENWICH, N-100, Berry, CRISTADUR®, linia studio</t>
  </si>
  <si>
    <t>greenwich-n100-berry-linia-studio</t>
  </si>
  <si>
    <t>http://www.schock.com.pl/img/schock/greenwich_n-100/greenwichn100berry.png,http://www.schock.com.pl/img/schock/greenwich_n-100/greenwichn100rystech.png</t>
  </si>
  <si>
    <t>Materiał:CRISTADUR®,Montaż:komora podwieszana,Możliwość montażu młynka:NIE,Minimalna podbudowa:50cm,Wymiary zewnętrzne mm:456x456,Głębokość mm:200,Kolor: Berry</t>
  </si>
  <si>
    <t>GREENWICH N-100L Berry CRISTADUR® - LINIA STUDIO</t>
  </si>
  <si>
    <t>&lt;p&gt;SCHOCK zlewozmywak GREENWICH N-100L Berry CRISTADUR®&lt;/p&gt;&lt;p&gt;&lt;img src=https://www.schock.com.pl/img/cms/klimaneutral.png alt=klimaneutral produkt width=80% /&gt;&lt;/p&gt;</t>
  </si>
  <si>
    <t>&lt;h2&gt;SCHOCK zlewozmywak GREENWICH N-100L Berry CRISTADUR® - LINIA STUDIO&lt;/h2&gt;&lt;strong&gt;WYPOSAŻENIE W CENIE&lt;/strong&gt;&lt;/p&gt;&lt;ul&gt;&lt;li&gt;korek manualnyy&lt;/li&gt;&lt;li&gt;syfon&lt;/li&gt;&lt;li&gt;odpływ&lt;/li&gt;&lt;li&gt;zaczepy mocujące&lt;/li&gt;&lt;/ul&gt;</t>
  </si>
  <si>
    <t>zlew, zlewozmywak, GREENWICH, N100L, Berry, CRISTADUR®, linia studio</t>
  </si>
  <si>
    <t>SCHOCK zlewozmywak GREENWICH N-100L Berry CRISTADUR® - LINIA STUDIO</t>
  </si>
  <si>
    <t>zlew, zlewozmywak, GREENWICH, N-100L, Berry, CRISTADUR®, linia studio</t>
  </si>
  <si>
    <t>greenwich-n100l-berry-linia-studio</t>
  </si>
  <si>
    <t>Materiał:CRISTADUR®,Montaż:komora podwieszana,Możliwość montażu młynka:NIE,Zlewozmywak odwracalny:NIE,Minimalna podbudowa:60cm,Wymiary zewnętrzne mm:556x456,Głębokość mm:200,Kolor: Berry</t>
  </si>
  <si>
    <t>GREENWICH N-100S Berry CRISTADUR® - LINIA STUDIO</t>
  </si>
  <si>
    <t>&lt;p&gt;SCHOCK zlewozmywak GREENWICH N-100S Berry CRISTADUR®&lt;/p&gt;&lt;p&gt;&lt;img src=https://www.schock.com.pl/img/cms/klimaneutral.png alt=klimaneutral produkt width=80% /&gt;&lt;/p&gt;</t>
  </si>
  <si>
    <t>&lt;h2&gt;SCHOCK zlewozmywak GREENWICH N-100S Berry CRISTADUR® - LINIA STUDIO&lt;/h2&gt;&lt;strong&gt;WYPOSAŻENIE W CENIE&lt;/strong&gt;&lt;/p&gt;&lt;ul&gt;&lt;li&gt;korek manualny&lt;/li&gt;&lt;li&gt;syfon&lt;/li&gt;&lt;li&gt;odpływ&lt;/li&gt;&lt;li&gt;zaczepy mocujące&lt;/li&gt;&lt;/ul&gt;</t>
  </si>
  <si>
    <t>zlew, zlewozmywak, GREENWICH, N100S, Berry, CRISTADUR®, linia studio</t>
  </si>
  <si>
    <t>SCHOCK zlewozmywak GREENWICH N-100S Berry CRISTADUR® - LINIA STUDIO</t>
  </si>
  <si>
    <t>zlew, zlewozmywak, GREENWICH, N-100S, Berry, CRISTADUR®, linia studio</t>
  </si>
  <si>
    <t>greenwich-n100s-berry-linia-studio</t>
  </si>
  <si>
    <t>http://www.schock.com.pl/img/schock/greenwich_n-100s/greenwichn100sberry.png,http://www.schock.com.pl/img/schock/greenwich_n-100s/greenwichn100srystech.png</t>
  </si>
  <si>
    <t>Materiał:CRISTADUR®,Montaż:komora podwieszana,Możliwość montażu młynka:NIE,Zlewozmywak odwracalny:NIE,Minimalna podbudowa:45cm,Wymiary zewnętrzne mm:406x456,Głębokość mm:200,Kolor: Berry</t>
  </si>
  <si>
    <t>http://www.schock.com.pl/img/schock/greenwich_n-100l/greenwichn100lberry.png,http://www.schock.com.pl/img/schock/greenwich_n-100l/greenwichn100lrystech.png,https://www.schock.com.pl/img/schock/aranzacje/gren100l_3515_web1280x1280.png,https://www.schock.com.pl/img/schock/aranzacje/gren100l_3476_web1280x1280.png,https://www.schock.com.pl/img/schock/aranzacje/greenwitch_dion.png</t>
  </si>
  <si>
    <t>!317</t>
  </si>
  <si>
    <t>!338</t>
  </si>
  <si>
    <t>MONO D-100XS Berry CRISTADUR® - LINIA STUDIO</t>
  </si>
  <si>
    <t>&lt;p&gt;SCHOCK zlewozmywak MONO D-100XS Berry CRISTADUR®&lt;/p&gt;&lt;p&gt;&lt;img src=https://www.schock.com.pl/img/cms/klimaneutral.png alt=klimaneutral produkt width=80% /&gt;&lt;/p&gt;</t>
  </si>
  <si>
    <t>zlew, zlewozmywak, MONO, D100XS, Berry, CRISTADUR®, linia studio</t>
  </si>
  <si>
    <t>SCHOCK zlewozmywak MONO D-100XS Berry CRISTADUR® - LINIA STUDIO</t>
  </si>
  <si>
    <t>mono-d100xs-berry-linia-studio</t>
  </si>
  <si>
    <t>Materiał:CRISTADUR®,Montaż:wpuszczany,Możliwość montażu młynka:TAK,Minimalna podbudowa:60cm,Wymiary zewnętrzne mm:780x510,Wymiary komór dł./szr./gł. mm:440x440x195,Kolor:Berry</t>
  </si>
  <si>
    <t>MONO D-100XS IVY CRISTADUR® - LINIA STUDIO</t>
  </si>
  <si>
    <t>&lt;p&gt;SCHOCK zlewozmywak MONO D-100XS IVY CRISTADUR®&lt;/p&gt;&lt;p&gt;&lt;img src=https://www.schock.com.pl/img/cms/klimaneutral.png alt=klimaneutral produkt width=80% /&gt;&lt;/p&gt;</t>
  </si>
  <si>
    <t>zlew, zlewozmywak, MONO, D100XS, IVY, CRISTADUR®, linia studio</t>
  </si>
  <si>
    <t>SCHOCK zlewozmywak MONO D-100XS IVY CRISTADUR® - LINIA STUDIO</t>
  </si>
  <si>
    <t>mono-d100xs-ivy-linia-studio</t>
  </si>
  <si>
    <t>Materiał:CRISTADUR®,Montaż:wpuszczany,Możliwość montażu młynka:TAK,Minimalna podbudowa:60cm,Wymiary zewnętrzne mm:780x510,Wymiary komór dł./szr./gł. mm:440x440x195,Kolor:IVY</t>
  </si>
  <si>
    <t>http://www.schock.com.pl/img/schock/mono_d-100xs/monod100xsberry.png,http://www.schock.com.pl/img/schock/mono_d-100xs/monod100xsrystech.png</t>
  </si>
  <si>
    <t>http://www.schock.com.pl/img/schock/mono_d-100xs/monod100xsivy.png,http://www.schock.com.pl/img/schock/mono_d-100xs/monod100xsrystech.png</t>
  </si>
  <si>
    <t>&lt;h2&gt;SCHOCK zlewozmywak MONO D-100XS Berry CRISTADUR®&lt;/h2&gt;&lt;strong&gt;WYPOSAŻENIE W CENIE&lt;/strong&gt;&lt;/p&gt;&lt;ul&gt;&lt;li&gt;korek manualny&lt;/li&gt;&lt;li&gt;syfon&lt;/li&gt;&lt;li&gt;odpływ&lt;/li&gt;&lt;li&gt;zaczepy mocujące&lt;/li&gt;&lt;/ul&gt;&lt;a href="https://schock.com.pl/spec_tech_pdf/MONO_D100XD_BERRY.pdf" 
	target="_blank" 
	class="spec-tech-button"&gt;
	Pobierz specyfikację techniczną
&lt;/a&gt;</t>
  </si>
  <si>
    <t>&lt;h2&gt;SCHOCK zlewozmywak MONO D-100XS IVY CRISTADUR®&lt;/h2&gt;&lt;strong&gt;WYPOSAŻENIE W CENIE&lt;/strong&gt;&lt;/p&gt;&lt;ul&gt;&lt;li&gt;korek automatyczny&lt;/li&gt;&lt;li&gt;syfon&lt;/li&gt;&lt;li&gt;opływ&lt;/li&gt;&lt;li&gt;zaczepy mocujące&lt;/li&gt;&lt;/ul&gt;&lt;a href="https://schock.com.pl/spec_tech_pdf/MONO_D100XS_IVY.pdf" 
	target="_blank" 
	class="spec-tech-button"&gt;
	Pobierz specyfikację techniczną
&lt;/a&gt;</t>
  </si>
  <si>
    <t>!183</t>
  </si>
  <si>
    <t>!187</t>
  </si>
  <si>
    <t>MONO N-100 Berry CRISTADUR®</t>
  </si>
  <si>
    <t>&lt;p&gt;SCHOCK zlewozmywak MONO N-100 Berry CRISTADUR®&lt;/p&gt;&lt;p&gt;&lt;img src=https://www.schock.com.pl/img/cms/klimaneutral.png alt=klimaneutral produkt width=80% /&gt;&lt;/p&gt;</t>
  </si>
  <si>
    <t>&lt;h2&gt;SCHOCK zlewozmywak MONO N-100 Berry CRISTADUR®&lt;/h2&gt;&lt;strong&gt;WYPOSAŻENIE W CENIE&lt;/strong&gt;&lt;/p&gt;&lt;ul&gt;&lt;li&gt;korek manualny&lt;/li&gt;&lt;li&gt;syfon&lt;/li&gt;&lt;li&gt;odpływ&lt;/li&gt;&lt;li&gt;zaczepy mocujące&lt;/li&gt;&lt;/ul&gt;</t>
  </si>
  <si>
    <t>zlew, zlewozmywak, MONO, N100, berry, CRISTADUR®</t>
  </si>
  <si>
    <t>Zlewozmywak MONO N-100 Berry CRISTADUR® SCHOCK</t>
  </si>
  <si>
    <t>zlew, zlewozmywak, MONO, N-100, Berry, CRISTADUR®</t>
  </si>
  <si>
    <t>mono-n100-berry</t>
  </si>
  <si>
    <t>2025-03-01</t>
  </si>
  <si>
    <t>http://www.schock.com.pl/img/schock/mono_n-100/monon100berry.png,http://www.schock.com.pl/img/schock/mono_n-100/monon100rystech.jpg,https://www.schock.com.pl/img/schock/aranzacje/monn100_37741280x1280.png,https://www.schock.com.pl/img/schock/aranzacje/monn100_37851280x1280.png</t>
  </si>
  <si>
    <t>Materiał:CRISTADUR®,Montaż:wpuszczany,Możliwość montażu młynka:TAK,Zlewozmywak odwracalny:TAK,Minimalna podbudowa:60cm,Wymiary zewnętrzne mm:570x510,Wymiary komór dł./szr./gł. mm:513x358x180,Kolor: Berry</t>
  </si>
  <si>
    <t>MONO N-100 Twilight CRISTADUR®</t>
  </si>
  <si>
    <t>&lt;p&gt;SCHOCK zlewozmywak MONO N-100 Twilight CRISTADUR®&lt;/p&gt;&lt;p&gt;&lt;img src=https://www.schock.com.pl/img/cms/klimaneutral.png alt=klimaneutral produkt width=80% /&gt;&lt;/p&gt;</t>
  </si>
  <si>
    <t>&lt;h2&gt;SCHOCK zlewozmywak MONO N-100 Twilight CRISTADUR®&lt;/h2&gt;&lt;strong&gt;WYPOSAŻENIE W CENIE&lt;/strong&gt;&lt;/p&gt;&lt;ul&gt;&lt;li&gt;korek manualny&lt;/li&gt;&lt;li&gt;syfon&lt;/li&gt;&lt;li&gt;odpływ&lt;/li&gt;&lt;li&gt;zaczepy mocujące&lt;/li&gt;&lt;/ul&gt;</t>
  </si>
  <si>
    <t>zlew, zlewozmywak, MONO, N100, Twilight, CRISTADUR®</t>
  </si>
  <si>
    <t>Zlewozmywak MONO N-100 Twilight CRISTADUR® SCHOCK</t>
  </si>
  <si>
    <t>zlew, zlewozmywak, MONO, N-100, Twilight, CRISTADUR®</t>
  </si>
  <si>
    <t>mono-n100-twilight</t>
  </si>
  <si>
    <t>http://www.schock.com.pl/img/schock/mono_n-100/monon100twilight.png,http://www.schock.com.pl/img/schock/mono_n-100/monon100rystech.jpg,https://www.schock.com.pl/img/schock/aranzacje/monn100_37741280x1280.png,https://www.schock.com.pl/img/schock/aranzacje/monn100_37851280x1280.png</t>
  </si>
  <si>
    <t>Materiał:CRISTADUR®,Montaż:wpuszczany,Możliwość montażu młynka:TAK,Zlewozmywak odwracalny:TAK,Minimalna podbudowa:60cm,Wymiary zewnętrzne mm:570x510,Wymiary komór dł./szr./gł. mm:513x358x180,Kolor: Twilight</t>
  </si>
  <si>
    <t>MONO N-100 Ivy CRISTADUR®</t>
  </si>
  <si>
    <t>&lt;p&gt;SCHOCK zlewozmywak MONO N-100 Ivy CRISTADUR®&lt;/p&gt;&lt;p&gt;&lt;img src=https://www.schock.com.pl/img/cms/klimaneutral.png alt=klimaneutral produkt width=80% /&gt;&lt;/p&gt;</t>
  </si>
  <si>
    <t>&lt;h2&gt;SCHOCK zlewozmywak MONO N-100 Ivy CRISTADUR®&lt;/h2&gt;&lt;strong&gt;WYPOSAŻENIE W CENIE&lt;/strong&gt;&lt;/p&gt;&lt;ul&gt;&lt;li&gt;korek manualny&lt;/li&gt;&lt;li&gt;syfon&lt;/li&gt;&lt;li&gt;odpływ&lt;/li&gt;&lt;li&gt;zaczepy mocujące&lt;/li&gt;&lt;/ul&gt;</t>
  </si>
  <si>
    <t>zlew, zlewozmywak, MONO, N100, Ivy, CRISTADUR®</t>
  </si>
  <si>
    <t>Zlewozmywak MONO N-100 Ivy CRISTADUR® SCHOCK</t>
  </si>
  <si>
    <t>zlew, zlewozmywak, MONO, N-100, Ivy, CRISTADUR®</t>
  </si>
  <si>
    <t>mono-n100-ivy</t>
  </si>
  <si>
    <t>http://www.schock.com.pl/img/schock/mono_n-100/monon100ivy.png,http://www.schock.com.pl/img/schock/mono_n-100/monon100rystech.jpg,https://www.schock.com.pl/img/schock/aranzacje/monn100_37741280x1280.png,https://www.schock.com.pl/img/schock/aranzacje/monn100_37851280x1280.png</t>
  </si>
  <si>
    <t>Materiał:CRISTADUR®,Montaż:wpuszczany,Możliwość montażu młynka:TAK,Zlewozmywak odwracalny:TAK,Minimalna podbudowa:60cm,Wymiary zewnętrzne mm:570x510,Wymiary komór dł./szr./gł. mm:513x358x180,Kolor: Ivy</t>
  </si>
  <si>
    <t>MONO D-100 Berry CRISTADUR®</t>
  </si>
  <si>
    <t>&lt;p&gt;SCHOCK zlewozmywak MONO D-100 Berry CRISTADUR®&lt;/p&gt;&lt;p&gt;&lt;img src=https://www.schock.com.pl/img/cms/klimaneutral.png alt=klimaneutral produkt width=80% /&gt;&lt;/p&gt;</t>
  </si>
  <si>
    <t>&lt;h2&gt;SCHOCK zlewozmywak MONO D-100 Berry CRISTADUR®&lt;/h2&gt;&lt;strong&gt;WYPOSAŻENIE W CENIE&lt;/strong&gt;&lt;/p&gt;&lt;ul&gt;&lt;li&gt;korek manualny&lt;/li&gt;&lt;li&gt;syfon&lt;/li&gt;&lt;li&gt;odpływ&lt;/li&gt;&lt;li&gt;zaczepy mocujące&lt;/li&gt;&lt;/ul&gt;</t>
  </si>
  <si>
    <t>zlew, zlewozmywak, MONO, D100, Berry, CRISTADUR®</t>
  </si>
  <si>
    <t>Zlewozmywak MONO D-100 Berry CRISTADUR® SCHOCK</t>
  </si>
  <si>
    <t>zlew, zlewozmywak, MONO, D-100, Berry, CRISTADUR®</t>
  </si>
  <si>
    <t>mono-d100-berry</t>
  </si>
  <si>
    <t>Materiał:CRISTADUR®,Montaż:wpuszczany,Możliwość montażu młynka:TAK,Zlewozmywak odwracalny:TAK,Minimalna podbudowa:50cm,Wymiary zewnętrzne mm:765x510,Wymiary komór dł./szr./gł. mm:385x440x197,Kolor: Berry</t>
  </si>
  <si>
    <t>MONO D-100 Ivy CRISTADUR®</t>
  </si>
  <si>
    <t>&lt;p&gt;SCHOCK zlewozmywak MONO D-100 Ivy CRISTADUR®&lt;/p&gt;&lt;p&gt;&lt;img src=https://www.schock.com.pl/img/cms/klimaneutral.png alt=klimaneutral produkt width=80% /&gt;&lt;/p&gt;</t>
  </si>
  <si>
    <t>&lt;h2&gt;SCHOCK zlewozmywak MONO D-100 Ivy CRISTADUR®&lt;/h2&gt;&lt;strong&gt;WYPOSAŻENIE W CENIE&lt;/strong&gt;&lt;/p&gt;&lt;ul&gt;&lt;li&gt;korek manualny&lt;/li&gt;&lt;li&gt;syfon&lt;/li&gt;&lt;li&gt;odpływ&lt;/li&gt;&lt;li&gt;zaczepy mocujące&lt;/li&gt;&lt;/ul&gt;</t>
  </si>
  <si>
    <t>zlew, zlewozmywak, MONO, D100, Ivy, CRISTADUR®</t>
  </si>
  <si>
    <t>Zlewozmywak MONO D-100 Ivy CRISTADUR® SCHOCK</t>
  </si>
  <si>
    <t>zlew, zlewozmywak, MONO, D-100, Ivy, CRISTADUR®</t>
  </si>
  <si>
    <t>mono-d100-ivy</t>
  </si>
  <si>
    <t>Materiał:CRISTADUR®,Montaż:wpuszczany,Możliwość montażu młynka:TAK,Zlewozmywak odwracalny:TAK,Minimalna podbudowa:50cm,Wymiary zewnętrzne mm:765x510,Wymiary komór dł./szr./gł. mm:385x440x197,Kolor: Ivy</t>
  </si>
  <si>
    <t>MONO D-100 Dusk CRISTADUR®</t>
  </si>
  <si>
    <t>&lt;p&gt;SCHOCK zlewozmywak MONO D-100 Dusk CRISTADUR®&lt;/p&gt;&lt;p&gt;&lt;img src=https://www.schock.com.pl/img/cms/klimaneutral.png alt=klimaneutral produkt width=80% /&gt;&lt;/p&gt;</t>
  </si>
  <si>
    <t>&lt;h2&gt;SCHOCK zlewozmywak MONO D-100 Dusk CRISTADUR®&lt;/h2&gt;&lt;strong&gt;WYPOSAŻENIE W CENIE&lt;/strong&gt;&lt;/p&gt;&lt;ul&gt;&lt;li&gt;korek manualny&lt;/li&gt;&lt;li&gt;syfon&lt;/li&gt;&lt;li&gt;odpływ&lt;/li&gt;&lt;li&gt;zaczepy mocujące&lt;/li&gt;&lt;/ul&gt;</t>
  </si>
  <si>
    <t>zlew, zlewozmywak, MONO, D100, Dusk, CRISTADUR®</t>
  </si>
  <si>
    <t>Zlewozmywak MONO D-100 Dusk CRISTADUR® SCHOCK</t>
  </si>
  <si>
    <t>zlew, zlewozmywak, MONO, D-100, Dusk, CRISTADUR®</t>
  </si>
  <si>
    <t>mono-d100-dusk</t>
  </si>
  <si>
    <t>Materiał:CRISTADUR®,Montaż:wpuszczany,Możliwość montażu młynka:TAK,Zlewozmywak odwracalny:TAK,Minimalna podbudowa:50cm,Wymiary zewnętrzne mm:765x510,Wymiary komór dł./szr./gł. mm:385x440x197,Kolor: Dusk</t>
  </si>
  <si>
    <t>http://www.schock.com.pl/img/schock/mono_d-100/monod100hberry.png,http://www.schock.com.pl/img/schock/mono_d-100/monod100rystech.jpg,http://www.schock.com.pl/img/schock/mono_d-100/monod100_1.png</t>
  </si>
  <si>
    <t>http://www.schock.com.pl/img/schock/mono_d-100/monod100ivy.png,http://www.schock.com.pl/img/schock/mono_d-100/monod100rystech.jpg,http://www.schock.com.pl/img/schock/mono_d-100/monod100_1.png</t>
  </si>
  <si>
    <t>http://www.schock.com.pl/img/schock/mono_d-100/monod100dusk.png,http://www.schock.com.pl/img/schock/mono_d-100/monod100rystech.jpg,http://www.schock.com.pl/img/schock/mono_d-100/monod100_1.png</t>
  </si>
  <si>
    <t>http://www.schock.com.pl/img/schock/mono_d-100/monod100twilight.png,http://www.schock.com.pl/img/schock/mono_d-100/monod100rystech.jpg,http://www.schock.com.pl/img/schock/mono_d-100/monod100_1.png</t>
  </si>
  <si>
    <t>http://www.schock.com.pl/img/schock/mono_d-100/monod100night.png,http://www.schock.com.pl/img/schock/mono_d-100/monod100rystech.jpg,http://www.schock.com.pl/img/schock/mono_d-100/monod100_1.png</t>
  </si>
  <si>
    <t>http://www.schock.com.pl/img/schock/mono_d-100/monod100day.png,http://www.schock.com.pl/img/schock/mono_d-100/monod100rystech.jpg,http://www.schock.com.pl/img/schock/mono_d-100/monod100_1.png</t>
  </si>
  <si>
    <t>http://www.schock.com.pl/img/schock/mono_d-100/monod100silverstone.png,http://www.schock.com.pl/img/schock/mono_d-100/monod100rystech.jpg,http://www.schock.com.pl/img/schock/mono_d-100/monod100_1.png</t>
  </si>
  <si>
    <t>http://www.schock.com.pl/img/schock/mono_d-100/monod100rouge.png,http://www.schock.com.pl/img/schock/mono_d-100/monod100rystech.jpg,http://www.schock.com.pl/img/schock/mono_d-100/monod100_1.png</t>
  </si>
  <si>
    <t>http://www.schock.com.pl/img/schock/mono_d-100/monod100stone.png,http://www.schock.com.pl/img/schock/mono_d-100/monod100rystech.jpg,http://www.schock.com.pl/img/schock/mono_d-100/monod100_1.png</t>
  </si>
  <si>
    <t>http://www.schock.com.pl/img/schock/mono_d-100/monod100puro.png,http://www.schock.com.pl/img/schock/mono_d-100/monod100rystech.jpg,http://www.schock.com.pl/img/schock/mono_d-100/monod100_1.png</t>
  </si>
  <si>
    <t>http://www.schock.com.pl/img/schock/mono_d-100/monod100polaris.png,http://www.schock.com.pl/img/schock/mono_d-100/monod100rystech.jpg,http://www.schock.com.pl/img/schock/mono_d-100/monod100_1.png</t>
  </si>
  <si>
    <t>http://www.schock.com.pl/img/schock/mono_d-100/monod100magnolia.png,http://www.schock.com.pl/img/schock/mono_d-100/monod100rystech.jpg,http://www.schock.com.pl/img/schock/mono_d-100/monod100_1.png</t>
  </si>
  <si>
    <t>http://www.schock.com.pl/img/schock/mono_d-100/monod100magma.png,http://www.schock.com.pl/img/schock/mono_d-100/monod100rystech.jpg,http://www.schock.com.pl/img/schock/mono_d-100/monod100_1.png</t>
  </si>
  <si>
    <t>http://www.schock.com.pl/img/schock/mono_d-100/monod100carbonium.png,http://www.schock.com.pl/img/schock/mono_d-100/monod100rystech.jpg,http://www.schock.com.pl/img/schock/mono_d-100/monod100_1.png</t>
  </si>
  <si>
    <t>http://www.schock.com.pl/img/schock/mono_d-100/monod100bronze.png,http://www.schock.com.pl/img/schock/mono_d-100/monod100rystech.jpg,http://www.schock.com.pl/img/schock/mono_d-100/monod100_1.png</t>
  </si>
  <si>
    <t>MONO D-100L Berry CRISTADUR®</t>
  </si>
  <si>
    <t>&lt;p&gt;SCHOCK zlewozmywak MONO D-100L Berry CRISTADUR®&lt;/p&gt;&lt;p&gt;&lt;img src=https://www.schock.com.pl/img/cms/klimaneutral.png alt=klimaneutral produkt width=80% /&gt;&lt;/p&gt;</t>
  </si>
  <si>
    <t>zlew, zlewozmywak, MONO, D100L, Berry, CRISTADUR®</t>
  </si>
  <si>
    <t>Zlewozmywak MONO D-100L Berry CRISTADUR® SCHOCK</t>
  </si>
  <si>
    <t>zlew, zlewozmywak, MONO, D-100L, Berry, CRISTADUR®</t>
  </si>
  <si>
    <t>mono-d100l-berry</t>
  </si>
  <si>
    <t>http://www.schock.com.pl/img/schock/mono_d-100l/monod100lberry.png,http://www.schock.com.pl/img/schock/mono_d-100l/monod100lrystech.jpg,http://www.schock.com.pl/img/schock/mono_d-100l/monod100l_2.png</t>
  </si>
  <si>
    <t>http://www.schock.com.pl/img/schock/mono_d-100l/monod100livy.png,http://www.schock.com.pl/img/schock/mono_d-100l/monod100lrystech.jpg,http://www.schock.com.pl/img/schock/mono_d-100l/monod100l_2.png</t>
  </si>
  <si>
    <t>Materiał:CRISTADUR®,Montaż:wpuszczany,Możliwość montażu młynka:TAK,Zlewozmywak odwracalny:TAK,Minimalna podbudowa:60cm,Wymiary zewnętrzne mm:1000x510,Wymiary komór dł./szr./gł. mm:480x440x195,Kolor:Berry</t>
  </si>
  <si>
    <t>MONO D-100L Ivy CRISTADUR®</t>
  </si>
  <si>
    <t>&lt;h2&gt;SCHOCK zlewozmywak MONO D-100L Berry CRISTADUR®&lt;/h2&gt;&lt;strong&gt;WYPOSAŻENIE W CENIE&lt;/strong&gt;&lt;/p&gt;&lt;ul&gt;&lt;li&gt;korek manualny&lt;/li&gt;&lt;li&gt;syfon&lt;/li&gt;&lt;li&gt;odpływ&lt;/li&gt;&lt;li&gt;zaczepy mocujące&lt;/li&gt;&lt;/ul&gt;&lt;a href="https://schock.com.pl/spec_tech_pdf/MONO_D100L_BERRY.pdf" 
	target="_blank" 
	class="spec-tech-button"&gt;
	Pobierz specyfikację techniczną
&lt;/a&gt;</t>
  </si>
  <si>
    <t>&lt;p&gt;SCHOCK zlewozmywak MONO D-100L Ivy CRISTADUR®&lt;/p&gt;&lt;p&gt;&lt;img src=https://www.schock.com.pl/img/cms/klimaneutral.png alt=klimaneutral produkt width=80% /&gt;&lt;/p&gt;</t>
  </si>
  <si>
    <t>&lt;h2&gt;SCHOCK zlewozmywak MONO D-100L Ivy CRISTADUR®&lt;/h2&gt;&lt;strong&gt;WYPOSAŻENIE W CENIE&lt;/strong&gt;&lt;/p&gt;&lt;ul&gt;&lt;li&gt;korek manualny&lt;/li&gt;&lt;li&gt;syfon&lt;/li&gt;&lt;li&gt;odpływ&lt;/li&gt;&lt;li&gt;zaczepy mocujące&lt;/li&gt;&lt;/ul&gt;&lt;a href="https://schock.com.pl/spec_tech_pdf/MONO_D100L_IVY.pdf" 
	target="_blank" 
	class="spec-tech-button"&gt;
	Pobierz specyfikację techniczną
&lt;/a&gt;</t>
  </si>
  <si>
    <t>zlew, zlewozmywak, MONO, D100L, Ivy, CRISTADUR®</t>
  </si>
  <si>
    <t>Zlewozmywak MONO D-100L Ivy CRISTADUR® SCHOCK</t>
  </si>
  <si>
    <t>zlew, zlewozmywak, MONO, D-100L, Ivy, CRISTADUR®</t>
  </si>
  <si>
    <t>mono-d100l-ivy</t>
  </si>
  <si>
    <t>Materiał:CRISTADUR®,Montaż:wpuszczany,Możliwość montażu młynka:TAK,Zlewozmywak odwracalny:TAK,Minimalna podbudowa:60cm,Wymiary zewnętrzne mm:1000x510,Wymiary komór dł./szr./gł. mm:480x440x195,Kolor:Ivy</t>
  </si>
  <si>
    <t>MONO D-100S Berry CRISTADUR®</t>
  </si>
  <si>
    <t>&lt;p&gt;SCHOCK zlewozmywak MONO D-100S Berry CRISTADUR®&lt;/p&gt;&lt;p&gt;&lt;img src=https://www.schock.com.pl/img/cms/klimaneutral.png alt=klimaneutral produkt width=80% /&gt;&lt;/p&gt;</t>
  </si>
  <si>
    <t>zlew, zlewozmywak, MONO, D100S, Berry, CRISTADUR®</t>
  </si>
  <si>
    <t>Zlewozmywak MONO D-100S Berry CRISTADUR® SCHOCK</t>
  </si>
  <si>
    <t>zlew, zlewozmywak, MONO, D-100S, Berry, CRISTADUR®</t>
  </si>
  <si>
    <t>mono-d100s-berry</t>
  </si>
  <si>
    <t>https://www.schock.com.pl/img/schock/mono_d-100s/monod100sberry.png,https://www.schock.com.pl/img/schock/mono_d-100s/monod100srystech.jpg,https://www.schock.com.pl/img/schock/aranzacje/mond100s_0021280x1280.png,https://www.schock.com.pl/img/schock/aranzacje/mond100s_0041280x1280.png</t>
  </si>
  <si>
    <t>Materiał:CRISTADUR®,Montaż:wpuszczany,Możliwość montażu młynka:TAK,Zlewozmywak odwracalny:TAK,Minimalna podbudowa:45cm,Wymiary zewnętrzne mm:740x510,Wymiary komór dł./szr./gł. mm:340x440x195,Kolor: Berry</t>
  </si>
  <si>
    <t>MONO D-100S Ivy CRISTADUR®</t>
  </si>
  <si>
    <t>&lt;p&gt;SCHOCK zlewozmywak MONO D-100S Ivy CRISTADUR®&lt;/p&gt;&lt;p&gt;&lt;img src=https://www.schock.com.pl/img/cms/klimaneutral.png alt=klimaneutral produkt width=80% /&gt;&lt;/p&gt;</t>
  </si>
  <si>
    <t>zlew, zlewozmywak, MONO, D100S, Ivy, CRISTADUR®</t>
  </si>
  <si>
    <t>Zlewozmywak MONO D-100S Ivy CRISTADUR® SCHOCK</t>
  </si>
  <si>
    <t>zlew, zlewozmywak, MONO, D-100S, Ivy, CRISTADUR®</t>
  </si>
  <si>
    <t>mono-d100s-Ivy</t>
  </si>
  <si>
    <t>https://www.schock.com.pl/img/schock/mono_d-100s/monod100sivy.png,https://www.schock.com.pl/img/schock/mono_d-100s/monod100srystech.jpg,https://www.schock.com.pl/img/schock/aranzacje/mond100s_0021280x1280.png,https://www.schock.com.pl/img/schock/aranzacje/mond100s_0041280x1280.png</t>
  </si>
  <si>
    <t>Materiał:CRISTADUR®,Montaż:wpuszczany,Możliwość montażu młynka:TAK,Zlewozmywak odwracalny:TAK,Minimalna podbudowa:45cm,Wymiary zewnętrzne mm:740x510,Wymiary komór dł./szr./gł. mm:340x440x195,Kolor: Ivy</t>
  </si>
  <si>
    <t>MONO D-100S Dusk CRISTADUR®</t>
  </si>
  <si>
    <t>&lt;p&gt;SCHOCK zlewozmywak MONO D-100S Dusk CRISTADUR®&lt;/p&gt;&lt;p&gt;&lt;img src=https://www.schock.com.pl/img/cms/klimaneutral.png alt=klimaneutral produkt width=80% /&gt;&lt;/p&gt;</t>
  </si>
  <si>
    <t>zlew, zlewozmywak, MONO, D100S, Dusk, CRISTADUR®</t>
  </si>
  <si>
    <t>Zlewozmywak MONO D-100S Dusk CRISTADUR® SCHOCK</t>
  </si>
  <si>
    <t>zlew, zlewozmywak, MONO, D-100S, Dusk, CRISTADUR®</t>
  </si>
  <si>
    <t>mono-d100s-dusk</t>
  </si>
  <si>
    <t>https://www.schock.com.pl/img/schock/mono_d-100s/monod100sdusk.png,https://www.schock.com.pl/img/schock/mono_d-100s/monod100srystech.jpg,https://www.schock.com.pl/img/schock/aranzacje/mond100s_0021280x1280.png,https://www.schock.com.pl/img/schock/aranzacje/mond100s_0041280x1280.png</t>
  </si>
  <si>
    <t>Materiał:CRISTADUR®,Montaż:wpuszczany,Możliwość montażu młynka:TAK,Zlewozmywak odwracalny:TAK,Minimalna podbudowa:45cm,Wymiary zewnętrzne mm:740x510,Wymiary komór dł./szr./gł. mm:340x440x195,Kolor: Dusk</t>
  </si>
  <si>
    <t>&lt;h2&gt;SCHOCK zlewozmywak MONO D-100S Berry CRISTADUR®&lt;/h2&gt;&lt;strong&gt;WYPOSAŻENIE W CENIE&lt;/strong&gt;&lt;/p&gt;&lt;ul&gt;&lt;li&gt;korek manualny&lt;/li&gt;&lt;li&gt;syfon&lt;/li&gt;&lt;li&gt;odpływ&lt;/li&gt;&lt;li&gt;zaczepy mocujące&lt;/li&gt;&lt;/ul&gt;&lt;a href="https://schock.com.pl/spec_tech_pdf/MONO_D100S_BERRY.pdf" 
	target="_blank" 
	class="spec-tech-button"&gt;
	Pobierz specyfikację techniczną
&lt;/a&gt;</t>
  </si>
  <si>
    <t>&lt;h2&gt;SCHOCK zlewozmywak MONO D-100S Ivy CRISTADUR®&lt;/h2&gt;&lt;strong&gt;WYPOSAŻENIE W CENIE&lt;/strong&gt;&lt;/p&gt;&lt;ul&gt;&lt;li&gt;korek manualny&lt;/li&gt;&lt;li&gt;syfon&lt;/li&gt;&lt;li&gt;odpływ&lt;/li&gt;&lt;li&gt;zaczepy mocujące&lt;/li&gt;&lt;/ul&gt;&lt;a href="https://schock.com.pl/spec_tech_pdf/MONO_D100S_IVY.pdf" 
	target="_blank" 
	class="spec-tech-button"&gt;
	Pobierz specyfikację techniczną
&lt;/a&gt;</t>
  </si>
  <si>
    <t>&lt;h2&gt;SCHOCK zlewozmywak MONO D-100S Dusk CRISTADUR®&lt;/h2&gt;&lt;strong&gt;WYPOSAŻENIE W CENIE&lt;/strong&gt;&lt;/p&gt;&lt;ul&gt;&lt;li&gt;korek manualny&lt;/li&gt;&lt;li&gt;syfon&lt;/li&gt;&lt;li&gt;odpływ&lt;/li&gt;&lt;li&gt;zaczepy mocujące&lt;/li&gt;&lt;/ul&gt;&lt;a href="https://schock.com.pl/spec_tech_pdf/MONO_D100S_DUSK.pdf" 
	target="_blank" 
	class="spec-tech-button"&gt;
	Pobierz specyfikację techniczną
&lt;/a&gt;</t>
  </si>
  <si>
    <t>MONO N-100S Twillight CRISTADUR®</t>
  </si>
  <si>
    <t>&lt;p&gt;SCHOCK zlewozmywak MONO N-100S Twillight CRISTADUR®&lt;/p&gt;&lt;p&gt;&lt;img src=https://www.schock.com.pl/img/cms/klimaneutral.png alt=klimaneutral produkt width=80% /&gt;&lt;/p&gt;</t>
  </si>
  <si>
    <t>&lt;h2&gt;SCHOCK zlewozmywak MONO N-100S Twillight CRISTADUR®&lt;/h2&gt;&lt;strong&gt;WYPOSAŻENIE W CENIE&lt;/strong&gt;&lt;/p&gt;&lt;ul&gt;&lt;li&gt;korek automatyczny&lt;/li&gt;&lt;li&gt;syfon&lt;/li&gt;&lt;li&gt;odpływ&lt;/li&gt;&lt;li&gt;zaczepy mocujące&lt;/li&gt;&lt;/ul&gt;</t>
  </si>
  <si>
    <t>zlew, zlewozmywak, MONO, N100S, Twillight, CRISTADUR®</t>
  </si>
  <si>
    <t>Zlewozmywak MONO N-100S Twillight CRISTADUR® SCHOCK</t>
  </si>
  <si>
    <t>zlew, zlewozmywak, MONO, N-100S, Twillight, CRISTADUR®</t>
  </si>
  <si>
    <t>mono-n100s-twillight</t>
  </si>
  <si>
    <t>2025-04-01</t>
  </si>
  <si>
    <t>http://www.schock.com.pl/img/schock/mono_n-100s/monon100stwilight.png,http://www.schock.com.pl/img/schock/mono_n-100s/monon100srystech.jpg,https://www.schock.com.pl/img/schock/aranzacje/monn100s_2091280x1280.png,https://www.schock.com.pl/img/schock/aranzacje/monn100s_2851280x1280.png</t>
  </si>
  <si>
    <t>Materiał:CRISTADUR®,Montaż:wpuszczany,Możliwość montażu młynka:TAK,Zlewozmywak odwracalny:NIE,Minimalna podbudowa:50cm,Wymiary zewnętrzne mm:490x510,Wymiary komór dł./szr./gł. mm:373x434x180,Kolor:Twillight</t>
  </si>
  <si>
    <t>MONO N-100S Ivy CRISTADUR®</t>
  </si>
  <si>
    <t>&lt;p&gt;SCHOCK zlewozmywak MONO N-100S Ivy CRISTADUR®&lt;/p&gt;&lt;p&gt;&lt;img src=https://www.schock.com.pl/img/cms/klimaneutral.png alt=klimaneutral produkt width=80% /&gt;&lt;/p&gt;</t>
  </si>
  <si>
    <t>&lt;h2&gt;SCHOCK zlewozmywak MONO N-100S Ivy CRISTADUR®&lt;/h2&gt;&lt;strong&gt;WYPOSAŻENIE W CENIE&lt;/strong&gt;&lt;/p&gt;&lt;ul&gt;&lt;li&gt;korek automatyczny&lt;/li&gt;&lt;li&gt;syfon&lt;/li&gt;&lt;li&gt;odpływ&lt;/li&gt;&lt;li&gt;zaczepy mocujące&lt;/li&gt;&lt;/ul&gt;</t>
  </si>
  <si>
    <t>zlew, zlewozmywak, MONO, N100S, Ivy, CRISTADUR®</t>
  </si>
  <si>
    <t>Zlewozmywak MONO N-100S Ivy CRISTADUR® SCHOCK</t>
  </si>
  <si>
    <t>zlew, zlewozmywak, MONO, N-100S, Ivy, CRISTADUR®</t>
  </si>
  <si>
    <t>mono-n100s-ivy</t>
  </si>
  <si>
    <t>http://www.schock.com.pl/img/schock/mono_n-100s/monon100sivy.png,http://www.schock.com.pl/img/schock/mono_n-100s/monon100srystech.jpg,https://www.schock.com.pl/img/schock/aranzacje/monn100s_2091280x1280.png,https://www.schock.com.pl/img/schock/aranzacje/monn100s_2851280x1280.png</t>
  </si>
  <si>
    <t>Materiał:CRISTADUR®,Montaż:wpuszczany,Możliwość montażu młynka:TAK,Zlewozmywak odwracalny:NIE,Minimalna podbudowa:50cm,Wymiary zewnętrzne mm:490x510,Wymiary komór dł./szr./gł. mm:373x434x180,Kolor:Ivy</t>
  </si>
  <si>
    <t>MONO N-100S Berry CRISTADUR®</t>
  </si>
  <si>
    <t>&lt;p&gt;SCHOCK zlewozmywak MONO N-100S Berry CRISTADUR®&lt;/p&gt;&lt;p&gt;&lt;img src=https://www.schock.com.pl/img/cms/klimaneutral.png alt=klimaneutral produkt width=80% /&gt;&lt;/p&gt;</t>
  </si>
  <si>
    <t>&lt;h2&gt;SCHOCK zlewozmywak MONO N-100S Berry CRISTADUR®&lt;/h2&gt;&lt;strong&gt;WYPOSAŻENIE W CENIE&lt;/strong&gt;&lt;/p&gt;&lt;ul&gt;&lt;li&gt;korek automatyczny&lt;/li&gt;&lt;li&gt;syfon&lt;/li&gt;&lt;li&gt;odpływ&lt;/li&gt;&lt;li&gt;zaczepy mocujące&lt;/li&gt;&lt;/ul&gt;</t>
  </si>
  <si>
    <t>zlew, zlewozmywak, MONO, N100S, Berry, CRISTADUR®</t>
  </si>
  <si>
    <t>Zlewozmywak MONO N-100S Berry CRISTADUR® SCHOCK</t>
  </si>
  <si>
    <t>zlew, zlewozmywak, MONO, N-100S, Berry, CRISTADUR®</t>
  </si>
  <si>
    <t>mono-n100s-berry</t>
  </si>
  <si>
    <t>http://www.schock.com.pl/img/schock/mono_n-100s/monon100sberry.png,http://www.schock.com.pl/img/schock/mono_n-100s/monon100srystech.jpg,https://www.schock.com.pl/img/schock/aranzacje/monn100s_2091280x1280.png,https://www.schock.com.pl/img/schock/aranzacje/monn100s_2851280x1280.png</t>
  </si>
  <si>
    <t>Materiał:CRISTADUR®,Montaż:wpuszczany,Możliwość montażu młynka:TAK,Zlewozmywak odwracalny:NIE,Minimalna podbudowa:50cm,Wymiary zewnętrzne mm:490x510,Wymiary komór dł./szr./gł. mm:373x434x180,Kolor:Berry</t>
  </si>
  <si>
    <t>KALLIO M-100 Ivy CRISTADUR® - LINIA STUDIO</t>
  </si>
  <si>
    <t>&lt;p&gt;SCHOCK zlewozmywak KALLIO M-100 Ivy CRISTADUR®&lt;/p&gt;&lt;p&gt;&lt;img src=https://www.schock.com.pl/img/cms/klimaneutral.png alt=klimaneutral produkt width=80% /&gt;&lt;/p&gt;</t>
  </si>
  <si>
    <t>&lt;h2&gt;SCHOCK zlewozmywak KALLIO M-100 Ivy CRISTADUR® - LINIA STUDIO&lt;/h2&gt;&lt;strong&gt;WYPOSAŻENIE W CENIE&lt;/strong&gt;&lt;/p&gt;&lt;ul&gt;&lt;li&gt;korek automatyczny&lt;/li&gt;&lt;li&gt;syfon&lt;/li&gt;&lt;li&gt;opływ&lt;/li&gt;&lt;li&gt;zaczepy mocujące&lt;/li&gt;&lt;/ul&gt;</t>
  </si>
  <si>
    <t>zlew, zlewozmywak, KALLIO, M100, Ivy, CRISTADUR®, linia studio</t>
  </si>
  <si>
    <t>SCHOCK zlewozmywak KALLIO M-100 Ivy CRISTADUR® - LINIA STUDIO</t>
  </si>
  <si>
    <t>zlew, zlewozmywak, KALLIO, M-100, Ivy, CRISTADUR®, linia studio</t>
  </si>
  <si>
    <t>kallio-m100-ivy</t>
  </si>
  <si>
    <t>http://www.schock.com.pl/img/schock/kallio_m-100/kalliom100ivy.png,https://www.schock.com.pl/img/schock/kallio_m-100/kalliom100rystech.png,https://www.schock.com.pl/img/schock/kallio_m-100/kalliom100.png,https://www.schock.com.pl/img/schock/kallio_m-100/kalliom100_2.png</t>
  </si>
  <si>
    <t>Materiał:CRISTADUR®,Montaż:modułowy,Możliwość montażu młynka:TAK,Zlewozmywak odwracalny:NIE,Minimalna podbudowa:60cm,Wymiary zewnętrzne mm:598x630,Wymiary komór dł./szr./gł. mm:518x465x220,Kolor:Ivy</t>
  </si>
  <si>
    <t>!397</t>
  </si>
  <si>
    <t>!391</t>
  </si>
  <si>
    <t>KALLIO M-175 Ivy CRISTADUR® - LINIA STUDIO</t>
  </si>
  <si>
    <t>&lt;p&gt;SCHOCK zlewozmywak KALLIO M-175 Ivy CRISTADUR®&lt;/p&gt;&lt;p&gt;&lt;img src=https://www.schock.com.pl/img/cms/klimaneutral.png alt=klimaneutral produkt width=80% /&gt;&lt;/p&gt;</t>
  </si>
  <si>
    <t>&lt;h2&gt;SCHOCK zlewozmywak KALLIO M-175 Ivy CRISTADUR® - LINIA STUDIO&lt;/h2&gt;&lt;strong&gt;WYPOSAŻENIE W CENIE&lt;/strong&gt;&lt;/p&gt;&lt;ul&gt;&lt;li&gt;korek manualny&lt;/li&gt;&lt;li&gt;syfon&lt;/li&gt;&lt;li&gt;odpływ&lt;/li&gt;&lt;li&gt;zaczepy mocujące&lt;/li&gt;&lt;/ul&gt;</t>
  </si>
  <si>
    <t>SCHOCK zlewozmywak KALLIO M-175 Ivy CRISTADUR® - LINIA STUDIO</t>
  </si>
  <si>
    <t>zlew, zlewozmywak, KALLIO, M-175, Ivy, CRISTADUR®, linia studio</t>
  </si>
  <si>
    <t>kallio-m175-Ivy</t>
  </si>
  <si>
    <t>http://www.schock.com.pl/img/schock/kallio_m-175/kalliom175ivy.png,http://www.schock.com.pl/img/schock/kallio_m-175/kalliom175rystech.png</t>
  </si>
  <si>
    <t>Materiał:CRISTADUR®,Montaż:modułowy,Możliwość montażu młynka:TAK,Zlewozmywak odwracalny:NIE,Minimalna podbudowa:90cm,Wymiary zewnętrzne mm:898x630,Wymiary komór dł./szr./gł. mm:456x465x220 / 326x465x220,Kolor:Ivy</t>
  </si>
  <si>
    <t>WATERFALL D-100 Berry CRISTADUR®</t>
  </si>
  <si>
    <t>&lt;p&gt;SCHOCK zlewozmywak WATERFALL D-100 Berry CRISTADUR®&lt;/p&gt;&lt;p&gt;&lt;img src=https://www.schock.com.pl/img/cms/klimaneutral.png alt=klimaneutral produkt width=80% /&gt;&lt;/p&gt;</t>
  </si>
  <si>
    <t>&lt;h2&gt;SCHOCK zlewozmywak WATERFALL D-100 Berry CRISTADUR®&lt;/h2&gt;&lt;strong&gt;WYPOSAŻENIE W CENIE&lt;/strong&gt;&lt;/p&gt;&lt;ul&gt;&lt;li&gt;korek manualny&lt;/li&gt;&lt;li&gt;syfon&lt;/li&gt;&lt;li&gt;odpływ&lt;/li&gt;&lt;li&gt;zaczepy mocujące&lt;/li&gt;&lt;/ul&gt;</t>
  </si>
  <si>
    <t>zlew, zlewozmywak, WATERFALL, D100, Berry, CRISTADUR®</t>
  </si>
  <si>
    <t>Zlewozmywak WATERFALL D-100 Berry CRISTADUR® SCHOCK</t>
  </si>
  <si>
    <t>zlew, zlewozmywak, WATERFALL, D-100, Berry, CRISTADUR®</t>
  </si>
  <si>
    <t>waterfall-d100-berry</t>
  </si>
  <si>
    <t>2024-04-01</t>
  </si>
  <si>
    <t>http://www.schock.com.pl/img/schock/waterfall_d-100/waterfalld100berry.png,http://www.schock.com.pl/img/schock/waterfall_d-100/waterfalld100rystech.jpg,https://www.schock.com.pl/img/schock/aranzacje/watd100_313.png,https://www.schock.com.pl/img/schock/aranzacje/watd100_326.png,https://www.schock.com.pl/img/schock/aranzacje/watd100_1280x1280.png</t>
  </si>
  <si>
    <t>Materiał:CRISTADUR®,Montaż:wpuszczany,Możliwość montażu młynka:TAK,Zlewozmywak odwracalny:TAK,Minimalna podbudowa:50cm,Wymiary zewnętrzne mm:860x500,Wymiary komór dł./szr./gł. mm:354x435x184,Kolor: Berry</t>
  </si>
  <si>
    <t>WATERFALL D-150 Berry CRISTADUR®</t>
  </si>
  <si>
    <t>&lt;p&gt;SCHOCK zlewozmywak WATERFALL D-150 Berry CRISTADUR®&lt;/p&gt;&lt;p&gt;&lt;img src=https://www.schock.com.pl/img/cms/klimaneutral.png alt=klimaneutral produkt width=80% /&gt;&lt;/p&gt;</t>
  </si>
  <si>
    <t>&lt;h2&gt;SCHOCK zlewozmywak WATERFALL D-150 Berry CRISTADUR®&lt;/h2&gt;&lt;strong&gt;WYPOSAŻENIE W CENIE&lt;/strong&gt;&lt;/p&gt;&lt;ul&gt;&lt;li&gt;korek manualny&lt;/li&gt;&lt;li&gt;syfon&lt;/li&gt;&lt;li&gt;opływ&lt;/li&gt;&lt;li&gt;zaczepy mocujące&lt;/li&gt;&lt;/ul&gt;</t>
  </si>
  <si>
    <t>zlew, zlewozmywak, WATERFALL, D150, Berry, CRISTADUR®</t>
  </si>
  <si>
    <t>Zlewozmywak WATERFALL D-150 Berry CRISTADUR® SCHOCK</t>
  </si>
  <si>
    <t>zlew, zlewozmywak, WATERFALL, D-150, Berry, CRISTADUR®</t>
  </si>
  <si>
    <t>waterfall-d150-berry</t>
  </si>
  <si>
    <t>http://www.schock.com.pl/img/schock/waterfall_d-150/waterfalld150berry.png,http://www.schock.com.pl/img/schock/waterfall_d-150/waterfalld150rystech.jpg</t>
  </si>
  <si>
    <t>Materiał:CRISTADUR®,Montaż:wpuszczany,Możliwość montażu młynka:TAK,Zlewozmywak odwracalny:TAK,Minimalna podbudowa:60cm,Wymiary zewnętrzne mm:1000x500,Wymiary komór dł./szr./gł. mm:435x332x184 / 173x168x138,Kolor: Berry</t>
  </si>
  <si>
    <t>SIGNUS N-100XL Magma CRISTADUR®</t>
  </si>
  <si>
    <t>&lt;p&gt;SCHOCK zlewozmywak SIGNUS N-100XL Magma CRISTADUR®&lt;/p&gt;&lt;p&gt;&lt;img src=https://www.schock.com.pl/img/cms/klimaneutral.png alt=klimaneutral produkt width=80% /&gt;&lt;/p&gt;</t>
  </si>
  <si>
    <t>Zlewozmywak SIGNUS N-100XL Magma CRISTADUR® SCHOCK</t>
  </si>
  <si>
    <t>zlew, zlewozmywak, SIGNUS, N100XL, Magma, CRISTADUR®</t>
  </si>
  <si>
    <t>zlew, zlewozmywak, SIGNUS, N-100XL, Magma, CRISTADUR®</t>
  </si>
  <si>
    <t>signus-n100xl-magma</t>
  </si>
  <si>
    <t>2025-05-01</t>
  </si>
  <si>
    <t>Materiał:CRISTADUR®,Montaż:wpuszczany,Możliwość montażu młynka:TAK,Zlewozmywak odwracalny:NIE,Minimalna podbudowa:80cm,Wymiary zewnętrzne mm:790x500,Wymiary komór dł./szr./gł. mm:720x384x195,Kolor: Magma</t>
  </si>
  <si>
    <t>&lt;h2&gt;SCHOCK zlewozmywak SIGNUS N-100XL Magma CRISTADUR®&lt;/h2&gt;&lt;strong&gt;WYPOSAŻENIE W CENIE&lt;/strong&gt;&lt;/p&gt;&lt;ul&gt;&lt;li&gt;korek manualny&lt;/li&gt;&lt;li&gt;syfon&lt;/li&gt;&lt;li&gt;odpływ&lt;/li&gt;&lt;li&gt;zaczepy mocujące&lt;/li&gt;&lt;/ul&gt;&lt;a href="https://schock.com.pl/spec_tech_pdf/SIGNUS_N100XL_MAGMA.pdf" 
	target="_blank" 
	class="spec-tech-button"&gt;
	Pobierz specyfikację techniczną
&lt;/a&gt;</t>
  </si>
  <si>
    <t>http://www.schock.com.pl/img/schock/signus_n-100xl/signusn100xlmagma.png,http://www.schock.com.pl/img/schock/signus_n-100xl/signusn100xlrystech.png,http://www.schock.com.pl/img/schock/signus_n-100xl/signusn100xl_1.jpg</t>
  </si>
  <si>
    <t>SIGNUS N-100XL Magma CRISTADUR® + regulowana wkładka z tworzywa - 629739</t>
  </si>
  <si>
    <t>&lt;p&gt;SCHOCK zlewozmywak SIGNUS N-100XL Magma CRISTADUR® + regulowana wkładka z tworzywa - 629739®&lt;/p&gt;&lt;p&gt;&lt;img src=https://www.schock.com.pl/img/cms/klimaneutral.png alt=klimaneutral produkt width=80% /&gt;&lt;/p&gt;</t>
  </si>
  <si>
    <t>Zlewozmywak SIGNUS N-100XL Magma CRISTADUR® + regulowana wkładka z tworzywa - 629739 SCHOCK</t>
  </si>
  <si>
    <t>signus-n100xl-magma-629739</t>
  </si>
  <si>
    <t>&lt;h2&gt;SCHOCK zlewozmywak SIGNUS N-100XL Magma CRISTADUR® + regulowana wkładka z tworzywa - 629739&lt;/h2&gt;&lt;strong&gt;WYPOSAŻENIE W CENIE&lt;/strong&gt;&lt;/p&gt;&lt;ul&gt;&lt;li&gt;&lt;a href="https://www.schock.com.pl/glowna/1531-schock-regulowana-wkladka-z-tworzywa-629739.html"&gt;Regulowana wkładka z tworzywa - 629739&lt;/a&gt;&lt;/li&gt;&lt;li&gt;korek manualny&lt;/li&gt;&lt;li&gt;syfon&lt;/li&gt;&lt;li&gt;odpływ&lt;/li&gt;&lt;li&gt;zaczepy mocujące&lt;/li&gt;&lt;/ul&gt;&lt;a href="https://schock.com.pl/spec_tech_pdf/SIGNUS_N100XL_MAGMA.pdf" 
	target="_blank" 
	class="spec-tech-button"&gt;
	Pobierz specyfikację techniczną
&lt;/a&gt;</t>
  </si>
  <si>
    <t>Zestaw KIRUNA N-100 Day CRISTADUR® + 629051SH + 629738S - LINIA STUDIO</t>
  </si>
  <si>
    <t>&lt;p&gt;SCHOCK zestaw zlewozmywak KIRUNA N-100 Day CRISTADUR® + 629051SH + 629738S&lt;/p&gt;&lt;table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src="https://www.schock.com.pl/22316-large_default/mata-skladana-czarna-629738s.jpg"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</si>
  <si>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zlew, zlewozmywak, KIRUNA, D100, Day, CRISTADUR®, 629051SH, 629738S, linia studio</t>
  </si>
  <si>
    <t>SCHOCK zestaw zlewozmywak KIRUNA N-100 Day CRISTADUR® + 629051SH + 629738S - LINIA STUDIO</t>
  </si>
  <si>
    <t>Zestaw KIRUNA N-100 Night CRISTADUR® + 629051SH + 629738S - LINIA STUDIO</t>
  </si>
  <si>
    <t>&lt;p&gt;SCHOCK zestaw zlewozmywak KIRUNA N-100 Night CRISTADUR® + 629051SH + 629738S&lt;/p&gt;&lt;table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src="https://www.schock.com.pl/22316-large_default/mata-skladana-czarna-629738s.jpg"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</si>
  <si>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zlew, zlewozmywak, KIRUNA, D100, Night, CRISTADUR®, 629051SH, 629738S, linia studio</t>
  </si>
  <si>
    <t>SCHOCK zestaw zlewozmywak KIRUNA N-100 Night CRISTADUR® + 629051SH + 629738S - LINIA STUDIO</t>
  </si>
  <si>
    <t>Zestaw KIRUNA N-100 Twilight CRISTADUR® + 629051SH + 629738S - LINIA STUDIO</t>
  </si>
  <si>
    <t>&lt;p&gt;SCHOCK zestaw zlewozmywak KIRUNA N-100 Twilight CRISTADUR® + 629051SH + 629738S&lt;/p&gt;&lt;table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src="https://www.schock.com.pl/22316-large_default/mata-skladana-czarna-629738s.jpg"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</si>
  <si>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zlew, zlewozmywak, KIRUNA, D100, Twilight, CRISTADUR®, 629051SH, 629738S, linia studio</t>
  </si>
  <si>
    <t>SCHOCK zestaw zlewozmywak KIRUNA N-100 Twilight CRISTADUR® + 629051SH + 629738S - LINIA STUDIO</t>
  </si>
  <si>
    <t>Zestaw KIRUNA N-100 Dusk CRISTADUR® + 629051SH + 629738S - LINIA STUDIO</t>
  </si>
  <si>
    <t>&lt;p&gt;SCHOCK zestaw zlewozmywak KIRUNA N-100 Dusk CRISTADUR® + 629051SH + 629738S&lt;/p&gt;&lt;table width="100%"&gt;
&lt;tbody&gt;
&lt;tr&gt;
&lt;td style="text-align: center;" width="50%"&gt;&lt;a href="https://www.schock.com.pl/glowna/1522-wkladka-stalowa-629051sh.html"&gt;&lt;img src="https://www.schock.com.pl/20913-large_default/wkladka-stalowa-629051sh.jpg" alt="" width="116" height="116" /&gt;&lt;/a&gt;&lt;/td&gt;
&lt;td width="50%"&gt;&lt;a href="https://www.schock.com.pl/glowna/1519-mata-skladana-629051os.html"&gt;&lt;img src="https://www.schock.com.pl/22316-large_default/mata-skladana-czarna-629738s.jpg" alt="" style="margin-left: auto; margin-right: auto; display: block;" width="116" /&gt;&lt;/a&gt;&lt;/td&gt;
&lt;/tr&gt;
&lt;/tbody&gt;
&lt;/table&gt;
&lt;p&gt;&lt;img src="https://www.schock.com.pl/img/cms/klimaneutral.png" alt="KlimaNeutral" width="80%" /&gt;&lt;/p&gt;</t>
  </si>
  <si>
    <t>zlew, zlewozmywak, KIRUNA, D100, Dusk, CRISTADUR®, 629051SH, 629738S, linia studio</t>
  </si>
  <si>
    <t>SCHOCK zestaw zlewozmywak KIRUNA N-100 Dusk CRISTADUR® + 629051SH + 629738S - LINIA STUDIO</t>
  </si>
  <si>
    <t>zestaw-kiruna-n100-day-629051sh-629738s</t>
  </si>
  <si>
    <t>zestaw-kiruna-n100-night-629051sh-629738s</t>
  </si>
  <si>
    <t>zestaw-kiruna-n100-twilight-629051sh-629738s</t>
  </si>
  <si>
    <t>zestaw-kiruna-n100-dusk-629051sh-629738s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</si>
</sst>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"/>
    <numFmt numFmtId="165" formatCode="yyyy\-mm\-dd;@"/>
  </numFmts>
  <fonts count="10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00B050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11"/>
      <color rgb="FF7030A0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7030A0"/>
      <name val="Calibri"/>
      <family val="2"/>
      <charset val="238"/>
    </font>
    <font>
      <u/>
      <sz val="11"/>
      <color theme="10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4" fontId="5" fillId="0" borderId="0" xfId="0" applyNumberFormat="1" applyFont="1"/>
    <xf numFmtId="0" fontId="6" fillId="0" borderId="0" xfId="0" applyFont="1" applyAlignment="1">
      <alignment vertical="center"/>
    </xf>
    <xf numFmtId="49" fontId="0" fillId="0" borderId="0" xfId="0" applyNumberFormat="1"/>
    <xf numFmtId="49" fontId="2" fillId="0" borderId="0" xfId="0" applyNumberFormat="1" applyFont="1"/>
    <xf numFmtId="49" fontId="5" fillId="0" borderId="0" xfId="0" applyNumberFormat="1" applyFont="1"/>
    <xf numFmtId="164" fontId="5" fillId="0" borderId="0" xfId="0" applyNumberFormat="1" applyFont="1"/>
    <xf numFmtId="164" fontId="1" fillId="0" borderId="0" xfId="0" applyNumberFormat="1" applyFont="1"/>
    <xf numFmtId="0" fontId="7" fillId="0" borderId="0" xfId="0" applyFont="1"/>
    <xf numFmtId="49" fontId="1" fillId="0" borderId="0" xfId="0" applyNumberFormat="1" applyFont="1"/>
    <xf numFmtId="0" fontId="8" fillId="0" borderId="0" xfId="0" applyFont="1"/>
    <xf numFmtId="49" fontId="4" fillId="0" borderId="0" xfId="0" applyNumberFormat="1" applyFont="1"/>
    <xf numFmtId="0" fontId="3" fillId="0" borderId="0" xfId="0" applyFont="1" applyAlignment="1">
      <alignment vertical="center"/>
    </xf>
    <xf numFmtId="0" fontId="9" fillId="0" borderId="0" xfId="1"/>
    <xf numFmtId="0" fontId="7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65" fontId="0" fillId="0" borderId="0" xfId="0" applyNumberFormat="1"/>
    <xf numFmtId="0" fontId="6" fillId="0" borderId="0" xfId="0" applyFont="1" applyAlignment="1">
      <alignment wrapText="1"/>
    </xf>
  </cellXfs>
  <cellStyles count="2">
    <cellStyle name="Hiperłącze" xfId="1" builtinId="8"/>
    <cellStyle name="Normalny" xfId="0" builtinId="0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chock.com.pl/img/schock/mono_d-100s/monod100sdusk.png,https:/www.schock.com.pl/img/schock/mono_d-100s/monod100srystech.jpg,https:/www.schock.com.pl/img/schock/aranzacje/mond100s_0021280x1280.png,https:/www.schock.com.pl/img/schock/aranzacje/mond100s_0041280x1280.png" TargetMode="External"/><Relationship Id="rId2" Type="http://schemas.openxmlformats.org/officeDocument/2006/relationships/hyperlink" Target="https://www.schock.com.pl/img/schock/mono_d-100s/monod100sivy.png,https:/www.schock.com.pl/img/schock/mono_d-100s/monod100srystech.jpg,https:/www.schock.com.pl/img/schock/aranzacje/mond100s_0021280x1280.png,https:/www.schock.com.pl/img/schock/aranzacje/mond100s_0041280x1280.png" TargetMode="External"/><Relationship Id="rId1" Type="http://schemas.openxmlformats.org/officeDocument/2006/relationships/hyperlink" Target="https://www.schock.com.pl/img/schock/mono_d-100s/monod100sberry.png,https:/www.schock.com.pl/img/schock/mono_d-100s/monod100srystech.jpg,https:/www.schock.com.pl/img/schock/aranzacje/mond100s_0021280x1280.png,https:/www.schock.com.pl/img/schock/aranzacje/mond100s_0041280x1280.png" TargetMode="External"/><Relationship Id="rId4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chock.com.pl/img/schock/mono_n-100s/monon100sberry.png,http:/www.schock.com.pl/img/schock/mono_n-100s/monon100srystech.jpg,https:/www.schock.com.pl/img/schock/aranzacje/monn100s_2091280x1280.png,https:/www.schock.com.pl/img/schock/aranzacje/monn100s_2851280x1280.png" TargetMode="External"/><Relationship Id="rId2" Type="http://schemas.openxmlformats.org/officeDocument/2006/relationships/hyperlink" Target="http://www.schock.com.pl/img/schock/mono_n-100s/monon100sivy.png,http:/www.schock.com.pl/img/schock/mono_n-100s/monon100srystech.jpg,https:/www.schock.com.pl/img/schock/aranzacje/monn100s_2091280x1280.png,https:/www.schock.com.pl/img/schock/aranzacje/monn100s_2851280x1280.png" TargetMode="External"/><Relationship Id="rId1" Type="http://schemas.openxmlformats.org/officeDocument/2006/relationships/hyperlink" Target="http://www.schock.com.pl/img/schock/mono_n-100s/monon100stwilight.png,http:/www.schock.com.pl/img/schock/mono_n-100s/monon100srystech.jpg,https:/www.schock.com.pl/img/schock/aranzacje/monn100s_2091280x1280.png,https:/www.schock.com.pl/img/schock/aranzacje/monn100s_2851280x1280.png" TargetMode="External"/><Relationship Id="rId4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chock.com.pl/img/schock/mono_n-100/monon100ivy.png,http:/www.schock.com.pl/img/schock/mono_n-100/monon100rystech.jpg,https:/www.schock.com.pl/img/schock/aranzacje/monn100_37741280x1280.png,https:/www.schock.com.pl/img/schock/aranzacje/monn100_37851280x1280.png" TargetMode="External"/><Relationship Id="rId2" Type="http://schemas.openxmlformats.org/officeDocument/2006/relationships/hyperlink" Target="http://www.schock.com.pl/img/schock/mono_n-100/monon100twilight.png,http:/www.schock.com.pl/img/schock/mono_n-100/monon100rystech.jpg,https:/www.schock.com.pl/img/schock/aranzacje/monn100_37741280x1280.png,https:/www.schock.com.pl/img/schock/aranzacje/monn100_37851280x1280.png" TargetMode="External"/><Relationship Id="rId1" Type="http://schemas.openxmlformats.org/officeDocument/2006/relationships/hyperlink" Target="http://www.schock.com.pl/img/schock/mono_n-100/monon100berry.png,http:/www.schock.com.pl/img/schock/mono_n-100/monon100rystech.jpg,https:/www.schock.com.pl/img/schock/aranzacje/monn100_37741280x1280.png,https:/www.schock.com.pl/img/schock/aranzacje/monn100_37851280x1280.png" TargetMode="External"/><Relationship Id="rId4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chock.com.pl/img/schock/signus_n-100xl/signusn100xlmagma.png,http:/www.schock.com.pl/img/schock/signus_n-100xl/signusn100xlrystech.png,http:/www.schock.com.pl/img/schock/signus_n-100xl/signusn100xl_1.jpg" TargetMode="External"/><Relationship Id="rId1" Type="http://schemas.openxmlformats.org/officeDocument/2006/relationships/hyperlink" Target="http://www.schock.com.pl/img/schock/signus_n-100xl/signusn100xlmagma.png,http:/www.schock.com.pl/img/schock/signus_n-100xl/signusn100xlrystech.png,http:/www.schock.com.pl/img/schock/signus_n-100xl/signusn100xl_1.jpg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www.schock.com.pl/img/schock/waterfall_d-100/waterfalld100berry.png,http:/www.schock.com.pl/img/schock/waterfall_d-100/waterfalld100rystech.jpg,https:/www.schock.com.pl/img/schock/aranzacje/watd100_313.png,https:/www.schock.com.pl/img/schock/aranzacje/watd100_326.png,https:/www.schock.com.pl/img/schock/aranzacje/watd100_1280x1280.png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://www.schock.com.pl/img/schock/waterfall_d-150/waterfalld150berry.png,http:/www.schock.com.pl/img/schock/waterfall_d-150/waterfalld150rystech.jpg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3.bin"/><Relationship Id="rId1" Type="http://schemas.openxmlformats.org/officeDocument/2006/relationships/hyperlink" Target="http://www.schock.com.pl/img/schock/kallio_m-175/kalliom175ivy.png,http:/www.schock.com.pl/img/schock/kallio_m-175/kalliom175rystech.png" TargetMode="Externa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4.bin"/><Relationship Id="rId1" Type="http://schemas.openxmlformats.org/officeDocument/2006/relationships/hyperlink" Target="http://www.schock.com.pl/img/schock/kallio_m-100/kalliom100ivy.png,https:/www.schock.com.pl/img/schock/kallio_m-100/kalliom100rystech.png,https:/www.schock.com.pl/img/schock/kallio_m-100/kalliom100.png,https:/www.schock.com.pl/img/schock/kallio_m-100/kalliom100_2.p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workbookViewId="0">
      <selection activeCell="C24" sqref="C24"/>
    </sheetView>
  </sheetViews>
  <sheetFormatPr defaultRowHeight="14.25"/>
  <cols>
    <col min="1" max="1" width="2.875" bestFit="1" customWidth="1"/>
    <col min="2" max="2" width="14.75" bestFit="1" customWidth="1"/>
    <col min="3" max="3" width="20.625" bestFit="1" customWidth="1"/>
    <col min="4" max="4" width="18" bestFit="1" customWidth="1"/>
    <col min="5" max="5" width="19.875" bestFit="1" customWidth="1"/>
    <col min="6" max="6" width="20.625" customWidth="1"/>
    <col min="7" max="7" width="8.625" bestFit="1" customWidth="1"/>
    <col min="8" max="8" width="18.875" bestFit="1" customWidth="1"/>
    <col min="9" max="9" width="9.375" bestFit="1" customWidth="1"/>
    <col min="10" max="10" width="27.875" customWidth="1"/>
    <col min="11" max="11" width="10.75" bestFit="1" customWidth="1"/>
    <col min="12" max="12" width="15.625" bestFit="1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10</v>
      </c>
      <c r="L1" t="s">
        <v>11</v>
      </c>
    </row>
    <row r="2" spans="1:12">
      <c r="A2" s="1">
        <v>14</v>
      </c>
      <c r="B2" s="1">
        <v>1</v>
      </c>
      <c r="C2" s="1" t="s">
        <v>12</v>
      </c>
      <c r="D2" s="1" t="s">
        <v>18</v>
      </c>
      <c r="E2" s="1">
        <v>0</v>
      </c>
      <c r="F2" s="2"/>
      <c r="G2" s="2"/>
      <c r="H2" s="2"/>
      <c r="I2" s="2"/>
      <c r="J2" s="2" t="s">
        <v>19</v>
      </c>
    </row>
    <row r="3" spans="1:12">
      <c r="A3" s="1">
        <v>15</v>
      </c>
      <c r="B3" s="1">
        <v>1</v>
      </c>
      <c r="C3" s="1" t="s">
        <v>13</v>
      </c>
      <c r="D3" s="1" t="s">
        <v>12</v>
      </c>
      <c r="E3" s="1">
        <v>0</v>
      </c>
      <c r="F3" s="2"/>
      <c r="G3" s="2"/>
      <c r="H3" s="2"/>
      <c r="I3" s="2"/>
      <c r="J3" s="2" t="s">
        <v>20</v>
      </c>
    </row>
    <row r="4" spans="1:12">
      <c r="A4" s="1">
        <v>16</v>
      </c>
      <c r="B4" s="1">
        <v>1</v>
      </c>
      <c r="C4" s="1" t="s">
        <v>29</v>
      </c>
      <c r="D4" s="1" t="s">
        <v>13</v>
      </c>
      <c r="E4" s="1">
        <v>0</v>
      </c>
      <c r="F4" s="2"/>
      <c r="G4" s="2"/>
      <c r="H4" s="2"/>
      <c r="I4" s="2"/>
      <c r="J4" s="2"/>
    </row>
    <row r="5" spans="1:12">
      <c r="A5" s="1">
        <v>17</v>
      </c>
      <c r="B5" s="1">
        <v>1</v>
      </c>
      <c r="C5" s="1" t="s">
        <v>30</v>
      </c>
      <c r="D5" s="1" t="s">
        <v>13</v>
      </c>
      <c r="E5" s="1">
        <v>0</v>
      </c>
      <c r="F5" s="2"/>
      <c r="G5" s="2"/>
      <c r="H5" s="2"/>
      <c r="I5" s="2"/>
      <c r="J5" s="2"/>
    </row>
    <row r="6" spans="1:12">
      <c r="A6" s="1">
        <v>18</v>
      </c>
      <c r="B6" s="1">
        <v>1</v>
      </c>
      <c r="C6" s="1" t="s">
        <v>31</v>
      </c>
      <c r="D6" s="1" t="s">
        <v>13</v>
      </c>
      <c r="E6" s="1">
        <v>0</v>
      </c>
      <c r="F6" s="2"/>
      <c r="G6" s="2"/>
      <c r="H6" s="2"/>
      <c r="I6" s="2"/>
      <c r="J6" s="2"/>
    </row>
    <row r="7" spans="1:12">
      <c r="A7" s="1">
        <v>19</v>
      </c>
      <c r="B7" s="1">
        <v>1</v>
      </c>
      <c r="C7" s="1" t="s">
        <v>32</v>
      </c>
      <c r="D7" s="1" t="s">
        <v>13</v>
      </c>
      <c r="E7" s="1">
        <v>0</v>
      </c>
      <c r="F7" s="2"/>
      <c r="G7" s="2"/>
      <c r="H7" s="2"/>
      <c r="I7" s="2"/>
      <c r="J7" s="2"/>
    </row>
    <row r="8" spans="1:12">
      <c r="A8" s="1">
        <v>32</v>
      </c>
      <c r="B8" s="1">
        <v>1</v>
      </c>
      <c r="C8" s="1" t="s">
        <v>502</v>
      </c>
      <c r="D8" s="1" t="s">
        <v>13</v>
      </c>
      <c r="E8" s="1">
        <v>0</v>
      </c>
      <c r="F8" s="2"/>
      <c r="G8" s="2"/>
      <c r="H8" s="2"/>
      <c r="I8" s="2"/>
      <c r="J8" s="2"/>
    </row>
    <row r="9" spans="1:12">
      <c r="A9" s="1">
        <v>20</v>
      </c>
      <c r="B9" s="1">
        <v>1</v>
      </c>
      <c r="C9" s="1" t="s">
        <v>14</v>
      </c>
      <c r="D9" s="1" t="s">
        <v>12</v>
      </c>
      <c r="E9" s="1">
        <v>0</v>
      </c>
      <c r="F9" s="2"/>
      <c r="G9" s="2"/>
      <c r="H9" s="2"/>
      <c r="I9" s="2"/>
      <c r="J9" s="2" t="s">
        <v>21</v>
      </c>
    </row>
    <row r="10" spans="1:12">
      <c r="A10" s="1">
        <v>21</v>
      </c>
      <c r="B10" s="1">
        <v>1</v>
      </c>
      <c r="C10" s="1" t="s">
        <v>29</v>
      </c>
      <c r="D10" s="1" t="s">
        <v>14</v>
      </c>
      <c r="E10" s="1">
        <v>0</v>
      </c>
      <c r="F10" s="2"/>
      <c r="G10" s="2"/>
      <c r="H10" s="2"/>
      <c r="I10" s="2"/>
      <c r="J10" s="2"/>
    </row>
    <row r="11" spans="1:12">
      <c r="A11" s="1">
        <v>22</v>
      </c>
      <c r="B11" s="1">
        <v>1</v>
      </c>
      <c r="C11" s="1" t="s">
        <v>30</v>
      </c>
      <c r="D11" s="1" t="s">
        <v>14</v>
      </c>
      <c r="E11" s="1">
        <v>0</v>
      </c>
      <c r="F11" s="2"/>
      <c r="G11" s="2"/>
      <c r="H11" s="2"/>
      <c r="I11" s="2"/>
      <c r="J11" s="2"/>
    </row>
    <row r="12" spans="1:12">
      <c r="A12" s="1">
        <v>23</v>
      </c>
      <c r="B12" s="1">
        <v>1</v>
      </c>
      <c r="C12" s="1" t="s">
        <v>31</v>
      </c>
      <c r="D12" s="1" t="s">
        <v>14</v>
      </c>
      <c r="E12" s="1">
        <v>0</v>
      </c>
      <c r="F12" s="2"/>
      <c r="G12" s="2"/>
      <c r="H12" s="2"/>
      <c r="I12" s="2"/>
      <c r="J12" s="2"/>
    </row>
    <row r="13" spans="1:12">
      <c r="A13" s="1">
        <v>24</v>
      </c>
      <c r="B13" s="1">
        <v>1</v>
      </c>
      <c r="C13" s="1" t="s">
        <v>32</v>
      </c>
      <c r="D13" s="1" t="s">
        <v>14</v>
      </c>
      <c r="E13" s="1">
        <v>0</v>
      </c>
      <c r="F13" s="2"/>
      <c r="G13" s="2"/>
      <c r="H13" s="2"/>
      <c r="I13" s="2"/>
      <c r="J13" s="2"/>
    </row>
    <row r="14" spans="1:12">
      <c r="A14" s="1">
        <v>25</v>
      </c>
      <c r="B14" s="1">
        <v>1</v>
      </c>
      <c r="C14" s="1" t="s">
        <v>15</v>
      </c>
      <c r="D14" s="1" t="s">
        <v>18</v>
      </c>
      <c r="E14" s="1">
        <v>0</v>
      </c>
      <c r="F14" s="2"/>
      <c r="G14" s="2"/>
      <c r="H14" s="2"/>
      <c r="I14" s="2"/>
      <c r="J14" s="2" t="s">
        <v>22</v>
      </c>
    </row>
    <row r="15" spans="1:12">
      <c r="A15" s="1">
        <v>26</v>
      </c>
      <c r="B15" s="1">
        <v>1</v>
      </c>
      <c r="C15" s="1" t="s">
        <v>25</v>
      </c>
      <c r="D15" s="1" t="s">
        <v>15</v>
      </c>
      <c r="E15" s="1">
        <v>0</v>
      </c>
      <c r="F15" s="2"/>
      <c r="G15" s="2"/>
      <c r="H15" s="2"/>
      <c r="I15" s="2"/>
      <c r="J15" s="2"/>
    </row>
    <row r="16" spans="1:12">
      <c r="A16" s="1">
        <v>27</v>
      </c>
      <c r="B16" s="1">
        <v>1</v>
      </c>
      <c r="C16" s="1" t="s">
        <v>26</v>
      </c>
      <c r="D16" s="1" t="s">
        <v>15</v>
      </c>
      <c r="E16" s="1">
        <v>0</v>
      </c>
      <c r="F16" s="2"/>
      <c r="G16" s="2"/>
      <c r="H16" s="2"/>
      <c r="I16" s="2"/>
      <c r="J16" s="2"/>
    </row>
    <row r="17" spans="1:10">
      <c r="A17" s="1">
        <v>28</v>
      </c>
      <c r="B17" s="1">
        <v>1</v>
      </c>
      <c r="C17" s="1" t="s">
        <v>27</v>
      </c>
      <c r="D17" s="1" t="s">
        <v>15</v>
      </c>
      <c r="E17" s="1">
        <v>0</v>
      </c>
      <c r="F17" s="2"/>
      <c r="G17" s="2"/>
      <c r="H17" s="2"/>
      <c r="I17" s="2"/>
      <c r="J17" s="2"/>
    </row>
    <row r="18" spans="1:10">
      <c r="A18" s="1">
        <v>29</v>
      </c>
      <c r="B18" s="1">
        <v>0</v>
      </c>
      <c r="C18" s="1" t="s">
        <v>28</v>
      </c>
      <c r="D18" s="1" t="s">
        <v>15</v>
      </c>
      <c r="E18" s="1">
        <v>0</v>
      </c>
      <c r="F18" s="2"/>
      <c r="G18" s="2"/>
      <c r="H18" s="2"/>
      <c r="I18" s="2"/>
      <c r="J18" s="2"/>
    </row>
    <row r="19" spans="1:10">
      <c r="A19" s="1">
        <v>30</v>
      </c>
      <c r="B19" s="1">
        <v>1</v>
      </c>
      <c r="C19" s="1" t="s">
        <v>16</v>
      </c>
      <c r="D19" s="1" t="s">
        <v>18</v>
      </c>
      <c r="E19" s="1">
        <v>0</v>
      </c>
      <c r="F19" s="2"/>
      <c r="G19" s="2"/>
      <c r="H19" s="2"/>
      <c r="I19" s="2"/>
      <c r="J19" s="2" t="s">
        <v>23</v>
      </c>
    </row>
    <row r="20" spans="1:10">
      <c r="A20" s="1">
        <v>31</v>
      </c>
      <c r="B20" s="1">
        <v>1</v>
      </c>
      <c r="C20" s="1" t="s">
        <v>17</v>
      </c>
      <c r="D20" s="1" t="s">
        <v>18</v>
      </c>
      <c r="E20" s="1">
        <v>0</v>
      </c>
      <c r="F20" s="2"/>
      <c r="G20" s="2"/>
      <c r="H20" s="2"/>
      <c r="I20" s="2"/>
      <c r="J20" s="2" t="s">
        <v>24</v>
      </c>
    </row>
    <row r="21" spans="1:10">
      <c r="A21" s="1">
        <v>33</v>
      </c>
      <c r="B21" s="1">
        <v>1</v>
      </c>
      <c r="C21" s="1" t="s">
        <v>542</v>
      </c>
      <c r="D21" s="1" t="s">
        <v>17</v>
      </c>
      <c r="E21" s="1">
        <v>0</v>
      </c>
      <c r="J21" s="2" t="s">
        <v>543</v>
      </c>
    </row>
    <row r="22" spans="1:10">
      <c r="A22" s="1">
        <v>34</v>
      </c>
      <c r="B22" s="1">
        <v>1</v>
      </c>
      <c r="C22" s="1" t="s">
        <v>544</v>
      </c>
      <c r="D22" s="1" t="s">
        <v>17</v>
      </c>
      <c r="E22" s="1">
        <v>0</v>
      </c>
      <c r="J22" s="2" t="s">
        <v>545</v>
      </c>
    </row>
    <row r="23" spans="1:10">
      <c r="A23" s="1">
        <v>34</v>
      </c>
      <c r="B23" s="1">
        <v>1</v>
      </c>
      <c r="C23" s="1" t="s">
        <v>546</v>
      </c>
      <c r="D23" s="1" t="s">
        <v>17</v>
      </c>
      <c r="E23" s="1">
        <v>0</v>
      </c>
      <c r="J23" s="2" t="s">
        <v>547</v>
      </c>
    </row>
    <row r="24" spans="1:10">
      <c r="A24" s="1">
        <v>37</v>
      </c>
      <c r="B24" s="1">
        <v>1</v>
      </c>
      <c r="C24" s="1" t="s">
        <v>673</v>
      </c>
      <c r="D24" s="1" t="s">
        <v>18</v>
      </c>
      <c r="E24" s="1">
        <v>0</v>
      </c>
      <c r="J24" s="2" t="s">
        <v>674</v>
      </c>
    </row>
    <row r="25" spans="1:10">
      <c r="A25" s="1">
        <v>38</v>
      </c>
      <c r="B25" s="1">
        <v>1</v>
      </c>
      <c r="C25" s="1" t="s">
        <v>12</v>
      </c>
      <c r="D25" s="1" t="s">
        <v>673</v>
      </c>
      <c r="E25" s="1">
        <v>0</v>
      </c>
    </row>
    <row r="26" spans="1:10">
      <c r="A26" s="1">
        <v>39</v>
      </c>
      <c r="B26" s="1">
        <v>1</v>
      </c>
      <c r="C26" s="1" t="s">
        <v>15</v>
      </c>
      <c r="D26" s="1" t="s">
        <v>673</v>
      </c>
      <c r="E26" s="1">
        <v>0</v>
      </c>
    </row>
    <row r="27" spans="1:10">
      <c r="A27" s="1">
        <v>40</v>
      </c>
      <c r="B27" s="1">
        <v>1</v>
      </c>
      <c r="C27" s="1" t="s">
        <v>16</v>
      </c>
      <c r="D27" s="1" t="s">
        <v>673</v>
      </c>
      <c r="E27" s="1">
        <v>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C9"/>
  <sheetViews>
    <sheetView workbookViewId="0">
      <selection activeCell="C4" sqref="C4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18.25" customWidth="1"/>
    <col min="6" max="6" width="10.125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50.375" customWidth="1"/>
    <col min="32" max="32" width="28" customWidth="1"/>
    <col min="33" max="33" width="25.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customWidth="1"/>
    <col min="40" max="40" width="23" hidden="1" customWidth="1"/>
    <col min="41" max="41" width="23.25" customWidth="1"/>
    <col min="42" max="42" width="25.625" bestFit="1" customWidth="1"/>
    <col min="43" max="43" width="29.37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70</v>
      </c>
      <c r="B2" s="5">
        <v>0</v>
      </c>
      <c r="C2" s="5" t="s">
        <v>1512</v>
      </c>
      <c r="D2" s="5" t="s">
        <v>910</v>
      </c>
      <c r="E2" s="5">
        <f>2599/1.23</f>
        <v>2113.0081300813008</v>
      </c>
      <c r="F2" s="5">
        <v>1</v>
      </c>
      <c r="L2" s="7"/>
      <c r="Z2" s="5" t="s">
        <v>80</v>
      </c>
      <c r="AD2" s="5" t="s">
        <v>1513</v>
      </c>
      <c r="AE2" s="6" t="s">
        <v>1514</v>
      </c>
      <c r="AF2" s="5" t="s">
        <v>1515</v>
      </c>
      <c r="AG2" s="5" t="s">
        <v>1516</v>
      </c>
      <c r="AH2" s="5" t="s">
        <v>1515</v>
      </c>
      <c r="AI2" s="5" t="s">
        <v>1516</v>
      </c>
      <c r="AJ2" s="6" t="s">
        <v>943</v>
      </c>
      <c r="AM2" s="5">
        <v>0</v>
      </c>
      <c r="AO2" s="11" t="s">
        <v>552</v>
      </c>
      <c r="AP2" s="5">
        <v>1</v>
      </c>
      <c r="AQ2" t="s">
        <v>882</v>
      </c>
      <c r="AR2" s="5">
        <v>1</v>
      </c>
      <c r="AS2" s="6" t="s">
        <v>1517</v>
      </c>
      <c r="AT2" s="5">
        <v>0</v>
      </c>
    </row>
    <row r="3" spans="1:55" s="5" customFormat="1" ht="15">
      <c r="A3" s="5">
        <v>71</v>
      </c>
      <c r="B3" s="5">
        <v>0</v>
      </c>
      <c r="C3" s="5" t="s">
        <v>1518</v>
      </c>
      <c r="D3" s="5" t="s">
        <v>910</v>
      </c>
      <c r="E3" s="5">
        <f t="shared" ref="E3:E9" si="0">2599/1.23</f>
        <v>2113.0081300813008</v>
      </c>
      <c r="F3" s="5">
        <v>1</v>
      </c>
      <c r="L3" s="7"/>
      <c r="Z3" s="5" t="s">
        <v>80</v>
      </c>
      <c r="AD3" s="5" t="s">
        <v>1519</v>
      </c>
      <c r="AE3" s="6" t="s">
        <v>1520</v>
      </c>
      <c r="AF3" s="5" t="s">
        <v>1521</v>
      </c>
      <c r="AG3" s="5" t="s">
        <v>1522</v>
      </c>
      <c r="AH3" s="5" t="s">
        <v>1521</v>
      </c>
      <c r="AI3" s="5" t="s">
        <v>1522</v>
      </c>
      <c r="AJ3" s="6" t="s">
        <v>944</v>
      </c>
      <c r="AM3" s="5">
        <v>0</v>
      </c>
      <c r="AO3" s="11" t="s">
        <v>552</v>
      </c>
      <c r="AP3" s="5">
        <v>1</v>
      </c>
      <c r="AQ3" t="s">
        <v>883</v>
      </c>
      <c r="AR3" s="5">
        <v>1</v>
      </c>
      <c r="AS3" s="6" t="s">
        <v>1523</v>
      </c>
      <c r="AT3" s="5">
        <v>0</v>
      </c>
    </row>
    <row r="4" spans="1:55" s="5" customFormat="1" ht="15">
      <c r="A4" s="5">
        <v>72</v>
      </c>
      <c r="B4" s="5">
        <v>0</v>
      </c>
      <c r="C4" s="5" t="s">
        <v>1524</v>
      </c>
      <c r="D4" s="5" t="s">
        <v>910</v>
      </c>
      <c r="E4" s="5">
        <f t="shared" si="0"/>
        <v>2113.0081300813008</v>
      </c>
      <c r="F4" s="5">
        <v>1</v>
      </c>
      <c r="L4" s="7"/>
      <c r="Z4" s="5" t="s">
        <v>80</v>
      </c>
      <c r="AD4" s="5" t="s">
        <v>1525</v>
      </c>
      <c r="AE4" s="6" t="s">
        <v>1526</v>
      </c>
      <c r="AF4" s="5" t="s">
        <v>1527</v>
      </c>
      <c r="AG4" s="5" t="s">
        <v>1528</v>
      </c>
      <c r="AH4" s="5" t="s">
        <v>1527</v>
      </c>
      <c r="AI4" s="5" t="s">
        <v>1528</v>
      </c>
      <c r="AJ4" s="6" t="s">
        <v>945</v>
      </c>
      <c r="AM4" s="5">
        <v>0</v>
      </c>
      <c r="AO4" s="11" t="s">
        <v>552</v>
      </c>
      <c r="AP4" s="5">
        <v>1</v>
      </c>
      <c r="AQ4" t="s">
        <v>884</v>
      </c>
      <c r="AR4" s="5">
        <v>1</v>
      </c>
      <c r="AS4" s="6" t="s">
        <v>1529</v>
      </c>
      <c r="AT4" s="5">
        <v>0</v>
      </c>
    </row>
    <row r="5" spans="1:55" s="5" customFormat="1" ht="15">
      <c r="A5" s="5">
        <v>73</v>
      </c>
      <c r="B5" s="5">
        <v>0</v>
      </c>
      <c r="C5" s="5" t="s">
        <v>1530</v>
      </c>
      <c r="D5" s="5" t="s">
        <v>910</v>
      </c>
      <c r="E5" s="5">
        <f t="shared" si="0"/>
        <v>2113.0081300813008</v>
      </c>
      <c r="F5" s="5">
        <v>1</v>
      </c>
      <c r="L5" s="7"/>
      <c r="Z5" s="5" t="s">
        <v>80</v>
      </c>
      <c r="AD5" s="5" t="s">
        <v>1531</v>
      </c>
      <c r="AE5" s="6" t="s">
        <v>1532</v>
      </c>
      <c r="AF5" s="5" t="s">
        <v>1533</v>
      </c>
      <c r="AG5" s="5" t="s">
        <v>1534</v>
      </c>
      <c r="AH5" s="5" t="s">
        <v>1533</v>
      </c>
      <c r="AI5" s="5" t="s">
        <v>1534</v>
      </c>
      <c r="AJ5" s="6" t="s">
        <v>946</v>
      </c>
      <c r="AM5" s="5">
        <v>0</v>
      </c>
      <c r="AO5" s="11" t="s">
        <v>552</v>
      </c>
      <c r="AP5" s="5">
        <v>1</v>
      </c>
      <c r="AQ5" t="s">
        <v>885</v>
      </c>
      <c r="AR5" s="5">
        <v>1</v>
      </c>
      <c r="AS5" s="6" t="s">
        <v>1535</v>
      </c>
      <c r="AT5" s="5">
        <v>0</v>
      </c>
    </row>
    <row r="6" spans="1:55" s="5" customFormat="1" ht="15">
      <c r="A6" s="5">
        <v>74</v>
      </c>
      <c r="B6" s="5">
        <v>0</v>
      </c>
      <c r="C6" s="5" t="s">
        <v>1536</v>
      </c>
      <c r="D6" s="5" t="s">
        <v>910</v>
      </c>
      <c r="E6" s="5">
        <f t="shared" si="0"/>
        <v>2113.0081300813008</v>
      </c>
      <c r="F6" s="5">
        <v>1</v>
      </c>
      <c r="L6" s="7"/>
      <c r="Z6" s="5" t="s">
        <v>80</v>
      </c>
      <c r="AD6" s="5" t="s">
        <v>1537</v>
      </c>
      <c r="AE6" s="6" t="s">
        <v>1538</v>
      </c>
      <c r="AF6" s="5" t="s">
        <v>1539</v>
      </c>
      <c r="AG6" s="5" t="s">
        <v>1540</v>
      </c>
      <c r="AH6" s="5" t="s">
        <v>1539</v>
      </c>
      <c r="AI6" s="5" t="s">
        <v>1540</v>
      </c>
      <c r="AJ6" s="6" t="s">
        <v>947</v>
      </c>
      <c r="AM6" s="5">
        <v>0</v>
      </c>
      <c r="AO6" s="11" t="s">
        <v>552</v>
      </c>
      <c r="AP6" s="5">
        <v>1</v>
      </c>
      <c r="AQ6" t="s">
        <v>886</v>
      </c>
      <c r="AR6" s="5">
        <v>1</v>
      </c>
      <c r="AS6" s="6" t="s">
        <v>1541</v>
      </c>
      <c r="AT6" s="5">
        <v>0</v>
      </c>
    </row>
    <row r="7" spans="1:55" s="5" customFormat="1" ht="15">
      <c r="A7" s="5">
        <v>75</v>
      </c>
      <c r="B7" s="5">
        <v>0</v>
      </c>
      <c r="C7" s="5" t="s">
        <v>1542</v>
      </c>
      <c r="D7" s="5" t="s">
        <v>910</v>
      </c>
      <c r="E7" s="5">
        <f t="shared" si="0"/>
        <v>2113.0081300813008</v>
      </c>
      <c r="F7" s="5">
        <v>1</v>
      </c>
      <c r="L7" s="7"/>
      <c r="Z7" s="5" t="s">
        <v>80</v>
      </c>
      <c r="AD7" s="5" t="s">
        <v>1543</v>
      </c>
      <c r="AE7" s="6" t="s">
        <v>1544</v>
      </c>
      <c r="AF7" s="5" t="s">
        <v>1545</v>
      </c>
      <c r="AG7" s="5" t="s">
        <v>1546</v>
      </c>
      <c r="AH7" s="5" t="s">
        <v>1545</v>
      </c>
      <c r="AI7" s="5" t="s">
        <v>1546</v>
      </c>
      <c r="AJ7" s="6" t="s">
        <v>948</v>
      </c>
      <c r="AM7" s="5">
        <v>0</v>
      </c>
      <c r="AO7" s="11" t="s">
        <v>552</v>
      </c>
      <c r="AP7" s="5">
        <v>1</v>
      </c>
      <c r="AQ7" t="s">
        <v>887</v>
      </c>
      <c r="AR7" s="5">
        <v>1</v>
      </c>
      <c r="AS7" s="6" t="s">
        <v>1547</v>
      </c>
      <c r="AT7" s="5">
        <v>0</v>
      </c>
    </row>
    <row r="8" spans="1:55" s="5" customFormat="1" ht="15">
      <c r="A8" s="5">
        <v>76</v>
      </c>
      <c r="B8" s="5">
        <v>0</v>
      </c>
      <c r="C8" s="5" t="s">
        <v>1548</v>
      </c>
      <c r="D8" s="5" t="s">
        <v>910</v>
      </c>
      <c r="E8" s="5">
        <f t="shared" si="0"/>
        <v>2113.0081300813008</v>
      </c>
      <c r="F8" s="5">
        <v>1</v>
      </c>
      <c r="L8" s="7"/>
      <c r="Z8" s="5" t="s">
        <v>80</v>
      </c>
      <c r="AD8" s="5" t="s">
        <v>1549</v>
      </c>
      <c r="AE8" s="6" t="s">
        <v>1550</v>
      </c>
      <c r="AF8" s="5" t="s">
        <v>1551</v>
      </c>
      <c r="AG8" s="5" t="s">
        <v>1552</v>
      </c>
      <c r="AH8" s="5" t="s">
        <v>1551</v>
      </c>
      <c r="AI8" s="5" t="s">
        <v>1552</v>
      </c>
      <c r="AJ8" s="6" t="s">
        <v>949</v>
      </c>
      <c r="AM8" s="5">
        <v>0</v>
      </c>
      <c r="AO8" s="11" t="s">
        <v>552</v>
      </c>
      <c r="AP8" s="5">
        <v>1</v>
      </c>
      <c r="AQ8" t="s">
        <v>888</v>
      </c>
      <c r="AR8" s="5">
        <v>1</v>
      </c>
      <c r="AS8" s="6" t="s">
        <v>1553</v>
      </c>
      <c r="AT8" s="5">
        <v>0</v>
      </c>
    </row>
    <row r="9" spans="1:55" s="5" customFormat="1" ht="15">
      <c r="A9" s="5">
        <v>77</v>
      </c>
      <c r="B9" s="5">
        <v>0</v>
      </c>
      <c r="C9" s="5" t="s">
        <v>1554</v>
      </c>
      <c r="D9" s="5" t="s">
        <v>910</v>
      </c>
      <c r="E9" s="5">
        <f t="shared" si="0"/>
        <v>2113.0081300813008</v>
      </c>
      <c r="F9" s="5">
        <v>1</v>
      </c>
      <c r="L9" s="7"/>
      <c r="Z9" s="5" t="s">
        <v>80</v>
      </c>
      <c r="AD9" s="5" t="s">
        <v>1555</v>
      </c>
      <c r="AE9" s="6" t="s">
        <v>1556</v>
      </c>
      <c r="AF9" s="5" t="s">
        <v>1557</v>
      </c>
      <c r="AG9" s="5" t="s">
        <v>1558</v>
      </c>
      <c r="AH9" s="5" t="s">
        <v>1557</v>
      </c>
      <c r="AI9" s="5" t="s">
        <v>1558</v>
      </c>
      <c r="AJ9" s="6" t="s">
        <v>950</v>
      </c>
      <c r="AM9" s="5">
        <v>0</v>
      </c>
      <c r="AO9" s="11" t="s">
        <v>552</v>
      </c>
      <c r="AP9" s="5">
        <v>1</v>
      </c>
      <c r="AQ9" t="s">
        <v>889</v>
      </c>
      <c r="AR9" s="5">
        <v>1</v>
      </c>
      <c r="AS9" s="6" t="s">
        <v>1559</v>
      </c>
      <c r="AT9" s="5">
        <v>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BC5"/>
  <sheetViews>
    <sheetView workbookViewId="0">
      <selection activeCell="A2" sqref="A2:XFD5"/>
    </sheetView>
  </sheetViews>
  <sheetFormatPr defaultRowHeight="14.25"/>
  <cols>
    <col min="1" max="1" width="2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28" customWidth="1"/>
    <col min="33" max="33" width="25.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29.37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80</v>
      </c>
      <c r="B2" s="5">
        <v>0</v>
      </c>
      <c r="C2" s="5" t="s">
        <v>1560</v>
      </c>
      <c r="D2" s="5" t="s">
        <v>917</v>
      </c>
      <c r="F2" s="5">
        <v>1</v>
      </c>
      <c r="Z2" s="5" t="s">
        <v>80</v>
      </c>
      <c r="AD2" s="5" t="s">
        <v>1561</v>
      </c>
      <c r="AE2" s="6" t="s">
        <v>1562</v>
      </c>
      <c r="AF2" s="5" t="s">
        <v>1563</v>
      </c>
      <c r="AG2" s="5" t="s">
        <v>1564</v>
      </c>
      <c r="AH2" s="5" t="s">
        <v>1565</v>
      </c>
      <c r="AI2" s="5" t="s">
        <v>1564</v>
      </c>
      <c r="AJ2" s="6" t="s">
        <v>952</v>
      </c>
      <c r="AM2" s="5">
        <v>0</v>
      </c>
      <c r="AO2" s="11" t="s">
        <v>552</v>
      </c>
      <c r="AP2" s="5">
        <v>1</v>
      </c>
      <c r="AQ2" s="6" t="s">
        <v>338</v>
      </c>
      <c r="AR2" s="5">
        <v>1</v>
      </c>
      <c r="AS2" s="6" t="s">
        <v>1566</v>
      </c>
      <c r="AT2" s="5">
        <v>0</v>
      </c>
    </row>
    <row r="3" spans="1:55" s="5" customFormat="1" ht="15">
      <c r="A3" s="5">
        <f>A2+1</f>
        <v>81</v>
      </c>
      <c r="B3" s="5">
        <v>1</v>
      </c>
      <c r="C3" s="5" t="s">
        <v>1567</v>
      </c>
      <c r="D3" s="5" t="s">
        <v>917</v>
      </c>
      <c r="E3" s="5">
        <f>2999/1.23</f>
        <v>2438.2113821138209</v>
      </c>
      <c r="F3" s="5">
        <v>1</v>
      </c>
      <c r="Z3" s="5" t="s">
        <v>80</v>
      </c>
      <c r="AD3" s="5" t="s">
        <v>1568</v>
      </c>
      <c r="AE3" s="6" t="s">
        <v>1569</v>
      </c>
      <c r="AF3" s="5" t="s">
        <v>1570</v>
      </c>
      <c r="AG3" s="5" t="s">
        <v>1571</v>
      </c>
      <c r="AH3" s="5" t="s">
        <v>1572</v>
      </c>
      <c r="AI3" s="5" t="s">
        <v>1571</v>
      </c>
      <c r="AJ3" s="6" t="s">
        <v>953</v>
      </c>
      <c r="AM3" s="5">
        <v>0</v>
      </c>
      <c r="AO3" s="11" t="s">
        <v>552</v>
      </c>
      <c r="AP3" s="5">
        <v>1</v>
      </c>
      <c r="AQ3" s="6" t="s">
        <v>339</v>
      </c>
      <c r="AR3" s="5">
        <v>1</v>
      </c>
      <c r="AS3" s="6" t="s">
        <v>1573</v>
      </c>
      <c r="AT3" s="5">
        <v>0</v>
      </c>
    </row>
    <row r="4" spans="1:55" s="5" customFormat="1" ht="15">
      <c r="A4" s="5">
        <f t="shared" ref="A4:A5" si="0">A3+1</f>
        <v>82</v>
      </c>
      <c r="B4" s="5">
        <v>0</v>
      </c>
      <c r="C4" s="5" t="s">
        <v>1574</v>
      </c>
      <c r="D4" s="5" t="s">
        <v>917</v>
      </c>
      <c r="F4" s="5">
        <v>1</v>
      </c>
      <c r="Z4" s="5" t="s">
        <v>80</v>
      </c>
      <c r="AD4" s="5" t="s">
        <v>1575</v>
      </c>
      <c r="AE4" s="6" t="s">
        <v>1576</v>
      </c>
      <c r="AF4" s="5" t="s">
        <v>1577</v>
      </c>
      <c r="AG4" s="5" t="s">
        <v>1578</v>
      </c>
      <c r="AH4" s="5" t="s">
        <v>1579</v>
      </c>
      <c r="AI4" s="5" t="s">
        <v>1578</v>
      </c>
      <c r="AJ4" s="6" t="s">
        <v>954</v>
      </c>
      <c r="AM4" s="5">
        <v>0</v>
      </c>
      <c r="AO4" s="11" t="s">
        <v>552</v>
      </c>
      <c r="AP4" s="5">
        <v>1</v>
      </c>
      <c r="AQ4" s="6" t="s">
        <v>340</v>
      </c>
      <c r="AR4" s="5">
        <v>1</v>
      </c>
      <c r="AS4" s="6" t="s">
        <v>1580</v>
      </c>
      <c r="AT4" s="5">
        <v>0</v>
      </c>
    </row>
    <row r="5" spans="1:55" s="5" customFormat="1" ht="15">
      <c r="A5" s="5">
        <f t="shared" si="0"/>
        <v>83</v>
      </c>
      <c r="B5" s="5">
        <v>0</v>
      </c>
      <c r="C5" s="5" t="s">
        <v>1581</v>
      </c>
      <c r="D5" s="5" t="s">
        <v>917</v>
      </c>
      <c r="F5" s="5">
        <v>1</v>
      </c>
      <c r="Z5" s="5" t="s">
        <v>80</v>
      </c>
      <c r="AD5" s="5" t="s">
        <v>1582</v>
      </c>
      <c r="AE5" s="6" t="s">
        <v>1583</v>
      </c>
      <c r="AF5" s="5" t="s">
        <v>1584</v>
      </c>
      <c r="AG5" s="5" t="s">
        <v>1585</v>
      </c>
      <c r="AH5" s="5" t="s">
        <v>1586</v>
      </c>
      <c r="AI5" s="5" t="s">
        <v>1585</v>
      </c>
      <c r="AJ5" s="6" t="s">
        <v>951</v>
      </c>
      <c r="AM5" s="5">
        <v>0</v>
      </c>
      <c r="AO5" s="11" t="s">
        <v>552</v>
      </c>
      <c r="AP5" s="5">
        <v>1</v>
      </c>
      <c r="AQ5" s="6" t="s">
        <v>341</v>
      </c>
      <c r="AR5" s="5">
        <v>1</v>
      </c>
      <c r="AS5" s="6" t="s">
        <v>1587</v>
      </c>
      <c r="AT5" s="5">
        <v>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BC9"/>
  <sheetViews>
    <sheetView workbookViewId="0">
      <selection activeCell="A2" sqref="A2:XFD9"/>
    </sheetView>
  </sheetViews>
  <sheetFormatPr defaultColWidth="9"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23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28" customWidth="1"/>
    <col min="33" max="33" width="25.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29.37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84</v>
      </c>
      <c r="B2" s="5">
        <v>1</v>
      </c>
      <c r="C2" s="5" t="s">
        <v>1588</v>
      </c>
      <c r="D2" s="5" t="s">
        <v>911</v>
      </c>
      <c r="E2" s="5">
        <f>2199/1.23</f>
        <v>1787.8048780487804</v>
      </c>
      <c r="F2" s="5">
        <v>1</v>
      </c>
      <c r="Z2" s="5" t="s">
        <v>80</v>
      </c>
      <c r="AD2" s="5" t="s">
        <v>1589</v>
      </c>
      <c r="AE2" s="6" t="s">
        <v>1590</v>
      </c>
      <c r="AF2" s="5" t="s">
        <v>1591</v>
      </c>
      <c r="AG2" s="5" t="s">
        <v>1592</v>
      </c>
      <c r="AH2" s="5" t="s">
        <v>1593</v>
      </c>
      <c r="AI2" s="5" t="s">
        <v>1592</v>
      </c>
      <c r="AJ2" s="6" t="s">
        <v>553</v>
      </c>
      <c r="AM2" s="5">
        <v>0</v>
      </c>
      <c r="AO2" s="11" t="s">
        <v>552</v>
      </c>
      <c r="AP2" s="5">
        <v>1</v>
      </c>
      <c r="AQ2" t="s">
        <v>766</v>
      </c>
      <c r="AR2" s="5">
        <v>1</v>
      </c>
      <c r="AS2" s="6" t="s">
        <v>1594</v>
      </c>
      <c r="AT2" s="5">
        <v>0</v>
      </c>
    </row>
    <row r="3" spans="1:55" s="5" customFormat="1" ht="15">
      <c r="A3" s="5">
        <v>85</v>
      </c>
      <c r="B3" s="5">
        <v>0</v>
      </c>
      <c r="C3" s="5" t="s">
        <v>1595</v>
      </c>
      <c r="D3" s="5" t="s">
        <v>911</v>
      </c>
      <c r="F3" s="5">
        <v>1</v>
      </c>
      <c r="Z3" s="5" t="s">
        <v>80</v>
      </c>
      <c r="AD3" s="5" t="s">
        <v>1596</v>
      </c>
      <c r="AE3" s="6" t="s">
        <v>1597</v>
      </c>
      <c r="AF3" s="5" t="s">
        <v>1598</v>
      </c>
      <c r="AG3" s="5" t="s">
        <v>1599</v>
      </c>
      <c r="AH3" s="5" t="s">
        <v>1600</v>
      </c>
      <c r="AI3" s="5" t="s">
        <v>1599</v>
      </c>
      <c r="AJ3" s="6" t="s">
        <v>554</v>
      </c>
      <c r="AM3" s="5">
        <v>0</v>
      </c>
      <c r="AO3" s="11" t="s">
        <v>552</v>
      </c>
      <c r="AP3" s="5">
        <v>1</v>
      </c>
      <c r="AQ3" s="5" t="s">
        <v>767</v>
      </c>
      <c r="AR3" s="5">
        <v>1</v>
      </c>
      <c r="AS3" s="6" t="s">
        <v>1601</v>
      </c>
      <c r="AT3" s="5">
        <v>0</v>
      </c>
    </row>
    <row r="4" spans="1:55" s="5" customFormat="1" ht="15">
      <c r="A4" s="5">
        <v>86</v>
      </c>
      <c r="B4" s="5">
        <v>1</v>
      </c>
      <c r="C4" s="5" t="s">
        <v>1602</v>
      </c>
      <c r="D4" s="5" t="s">
        <v>911</v>
      </c>
      <c r="E4" s="5">
        <f>2199/1.23</f>
        <v>1787.8048780487804</v>
      </c>
      <c r="F4" s="5">
        <v>1</v>
      </c>
      <c r="Z4" s="5" t="s">
        <v>80</v>
      </c>
      <c r="AD4" s="5" t="s">
        <v>1603</v>
      </c>
      <c r="AE4" s="6" t="s">
        <v>1604</v>
      </c>
      <c r="AF4" s="5" t="s">
        <v>1605</v>
      </c>
      <c r="AG4" s="5" t="s">
        <v>1606</v>
      </c>
      <c r="AH4" s="5" t="s">
        <v>1607</v>
      </c>
      <c r="AI4" s="5" t="s">
        <v>1606</v>
      </c>
      <c r="AJ4" s="6" t="s">
        <v>555</v>
      </c>
      <c r="AM4" s="5">
        <v>0</v>
      </c>
      <c r="AO4" s="11" t="s">
        <v>552</v>
      </c>
      <c r="AP4" s="5">
        <v>1</v>
      </c>
      <c r="AQ4" t="s">
        <v>768</v>
      </c>
      <c r="AR4" s="5">
        <v>1</v>
      </c>
      <c r="AS4" s="6" t="s">
        <v>1608</v>
      </c>
      <c r="AT4" s="5">
        <v>0</v>
      </c>
    </row>
    <row r="5" spans="1:55" s="5" customFormat="1" ht="15">
      <c r="A5" s="5">
        <v>87</v>
      </c>
      <c r="B5" s="5">
        <v>0</v>
      </c>
      <c r="C5" s="5" t="s">
        <v>1609</v>
      </c>
      <c r="D5" s="5" t="s">
        <v>911</v>
      </c>
      <c r="F5" s="5">
        <v>1</v>
      </c>
      <c r="Z5" s="5" t="s">
        <v>80</v>
      </c>
      <c r="AD5" s="5" t="s">
        <v>1610</v>
      </c>
      <c r="AE5" s="6" t="s">
        <v>1611</v>
      </c>
      <c r="AF5" s="5" t="s">
        <v>1612</v>
      </c>
      <c r="AG5" s="5" t="s">
        <v>1613</v>
      </c>
      <c r="AH5" s="5" t="s">
        <v>1614</v>
      </c>
      <c r="AI5" s="5" t="s">
        <v>1613</v>
      </c>
      <c r="AJ5" s="6" t="s">
        <v>556</v>
      </c>
      <c r="AM5" s="5">
        <v>0</v>
      </c>
      <c r="AO5" s="11" t="s">
        <v>552</v>
      </c>
      <c r="AP5" s="5">
        <v>1</v>
      </c>
      <c r="AQ5" s="5" t="s">
        <v>769</v>
      </c>
      <c r="AR5" s="5">
        <v>1</v>
      </c>
      <c r="AS5" s="6" t="s">
        <v>1615</v>
      </c>
      <c r="AT5" s="5">
        <v>0</v>
      </c>
    </row>
    <row r="6" spans="1:55" s="5" customFormat="1" ht="15">
      <c r="A6" s="5">
        <v>88</v>
      </c>
      <c r="B6" s="5">
        <v>0</v>
      </c>
      <c r="C6" s="5" t="s">
        <v>1616</v>
      </c>
      <c r="D6" s="5" t="s">
        <v>911</v>
      </c>
      <c r="F6" s="5">
        <v>1</v>
      </c>
      <c r="Z6" s="5" t="s">
        <v>80</v>
      </c>
      <c r="AD6" s="5" t="s">
        <v>1617</v>
      </c>
      <c r="AE6" s="6" t="s">
        <v>1618</v>
      </c>
      <c r="AF6" s="5" t="s">
        <v>1619</v>
      </c>
      <c r="AG6" s="5" t="s">
        <v>1620</v>
      </c>
      <c r="AH6" s="5" t="s">
        <v>1621</v>
      </c>
      <c r="AI6" s="5" t="s">
        <v>1620</v>
      </c>
      <c r="AJ6" s="6" t="s">
        <v>557</v>
      </c>
      <c r="AM6" s="5">
        <v>0</v>
      </c>
      <c r="AO6" s="11" t="s">
        <v>552</v>
      </c>
      <c r="AP6" s="5">
        <v>1</v>
      </c>
      <c r="AQ6" s="5" t="s">
        <v>770</v>
      </c>
      <c r="AR6" s="5">
        <v>1</v>
      </c>
      <c r="AS6" s="6" t="s">
        <v>1622</v>
      </c>
      <c r="AT6" s="5">
        <v>0</v>
      </c>
    </row>
    <row r="7" spans="1:55" s="5" customFormat="1" ht="15">
      <c r="A7" s="5">
        <v>89</v>
      </c>
      <c r="B7" s="5">
        <v>0</v>
      </c>
      <c r="C7" s="5" t="s">
        <v>1623</v>
      </c>
      <c r="D7" s="5" t="s">
        <v>911</v>
      </c>
      <c r="F7" s="5">
        <v>1</v>
      </c>
      <c r="Z7" s="5" t="s">
        <v>80</v>
      </c>
      <c r="AD7" s="5" t="s">
        <v>1624</v>
      </c>
      <c r="AE7" s="6" t="s">
        <v>1625</v>
      </c>
      <c r="AF7" s="5" t="s">
        <v>1626</v>
      </c>
      <c r="AG7" s="5" t="s">
        <v>1627</v>
      </c>
      <c r="AH7" s="5" t="s">
        <v>1628</v>
      </c>
      <c r="AI7" s="5" t="s">
        <v>1627</v>
      </c>
      <c r="AJ7" s="6" t="s">
        <v>558</v>
      </c>
      <c r="AM7" s="5">
        <v>0</v>
      </c>
      <c r="AO7" s="11" t="s">
        <v>552</v>
      </c>
      <c r="AP7" s="5">
        <v>1</v>
      </c>
      <c r="AQ7" s="5" t="s">
        <v>771</v>
      </c>
      <c r="AR7" s="5">
        <v>1</v>
      </c>
      <c r="AS7" s="6" t="s">
        <v>1629</v>
      </c>
      <c r="AT7" s="5">
        <v>0</v>
      </c>
    </row>
    <row r="8" spans="1:55" s="5" customFormat="1" ht="15">
      <c r="A8" s="5">
        <v>90</v>
      </c>
      <c r="B8" s="5">
        <v>1</v>
      </c>
      <c r="C8" s="5" t="s">
        <v>1630</v>
      </c>
      <c r="D8" s="5" t="s">
        <v>911</v>
      </c>
      <c r="E8" s="5">
        <f t="shared" ref="E8:E9" si="0">2199/1.23</f>
        <v>1787.8048780487804</v>
      </c>
      <c r="F8" s="5">
        <v>1</v>
      </c>
      <c r="Z8" s="5" t="s">
        <v>80</v>
      </c>
      <c r="AD8" s="5" t="s">
        <v>1631</v>
      </c>
      <c r="AE8" s="6" t="s">
        <v>1632</v>
      </c>
      <c r="AF8" s="5" t="s">
        <v>1633</v>
      </c>
      <c r="AG8" s="5" t="s">
        <v>1634</v>
      </c>
      <c r="AH8" s="5" t="s">
        <v>1635</v>
      </c>
      <c r="AI8" s="5" t="s">
        <v>1634</v>
      </c>
      <c r="AJ8" s="6" t="s">
        <v>559</v>
      </c>
      <c r="AM8" s="5">
        <v>0</v>
      </c>
      <c r="AO8" s="11" t="s">
        <v>552</v>
      </c>
      <c r="AP8" s="5">
        <v>1</v>
      </c>
      <c r="AQ8" t="s">
        <v>772</v>
      </c>
      <c r="AR8" s="5">
        <v>1</v>
      </c>
      <c r="AS8" s="6" t="s">
        <v>1636</v>
      </c>
      <c r="AT8" s="5">
        <v>0</v>
      </c>
    </row>
    <row r="9" spans="1:55" s="5" customFormat="1" ht="15">
      <c r="A9" s="5">
        <v>91</v>
      </c>
      <c r="B9" s="5">
        <v>1</v>
      </c>
      <c r="C9" s="5" t="s">
        <v>1637</v>
      </c>
      <c r="D9" s="5" t="s">
        <v>911</v>
      </c>
      <c r="E9" s="5">
        <f t="shared" si="0"/>
        <v>1787.8048780487804</v>
      </c>
      <c r="F9" s="5">
        <v>1</v>
      </c>
      <c r="Z9" s="5" t="s">
        <v>80</v>
      </c>
      <c r="AD9" s="5" t="s">
        <v>1638</v>
      </c>
      <c r="AE9" s="6" t="s">
        <v>1639</v>
      </c>
      <c r="AF9" s="5" t="s">
        <v>1640</v>
      </c>
      <c r="AG9" s="5" t="s">
        <v>1641</v>
      </c>
      <c r="AH9" s="5" t="s">
        <v>1642</v>
      </c>
      <c r="AI9" s="5" t="s">
        <v>1641</v>
      </c>
      <c r="AJ9" s="6" t="s">
        <v>560</v>
      </c>
      <c r="AM9" s="5">
        <v>0</v>
      </c>
      <c r="AO9" s="11" t="s">
        <v>552</v>
      </c>
      <c r="AP9" s="5">
        <v>1</v>
      </c>
      <c r="AQ9" t="s">
        <v>773</v>
      </c>
      <c r="AR9" s="5">
        <v>1</v>
      </c>
      <c r="AS9" s="6" t="s">
        <v>1643</v>
      </c>
      <c r="AT9" s="5">
        <v>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BC9"/>
  <sheetViews>
    <sheetView workbookViewId="0">
      <selection activeCell="A2" sqref="A2:XFD9"/>
    </sheetView>
  </sheetViews>
  <sheetFormatPr defaultColWidth="9"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28" customWidth="1"/>
    <col min="33" max="33" width="25.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29.37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190</v>
      </c>
      <c r="B2" s="5">
        <v>1</v>
      </c>
      <c r="C2" s="5" t="s">
        <v>1644</v>
      </c>
      <c r="D2" s="5" t="s">
        <v>910</v>
      </c>
      <c r="E2" s="5">
        <f>2299/1.23</f>
        <v>1869.1056910569107</v>
      </c>
      <c r="F2" s="5">
        <v>1</v>
      </c>
      <c r="Z2" s="5" t="s">
        <v>80</v>
      </c>
      <c r="AD2" s="5" t="s">
        <v>1645</v>
      </c>
      <c r="AE2" s="6" t="s">
        <v>1646</v>
      </c>
      <c r="AF2" s="5" t="s">
        <v>1647</v>
      </c>
      <c r="AG2" s="5" t="s">
        <v>1648</v>
      </c>
      <c r="AH2" s="5" t="s">
        <v>1647</v>
      </c>
      <c r="AI2" s="5" t="s">
        <v>1648</v>
      </c>
      <c r="AJ2" s="6" t="s">
        <v>561</v>
      </c>
      <c r="AM2" s="5">
        <v>0</v>
      </c>
      <c r="AO2" s="11" t="s">
        <v>552</v>
      </c>
      <c r="AP2" s="5">
        <v>1</v>
      </c>
      <c r="AQ2" t="s">
        <v>758</v>
      </c>
      <c r="AR2" s="5">
        <v>1</v>
      </c>
      <c r="AS2" s="6" t="s">
        <v>1649</v>
      </c>
      <c r="AT2" s="5">
        <v>0</v>
      </c>
    </row>
    <row r="3" spans="1:55" s="5" customFormat="1" ht="15">
      <c r="A3" s="5">
        <f>A2+1</f>
        <v>191</v>
      </c>
      <c r="B3" s="5">
        <v>0</v>
      </c>
      <c r="C3" s="5" t="s">
        <v>1650</v>
      </c>
      <c r="D3" s="5" t="s">
        <v>910</v>
      </c>
      <c r="F3" s="5">
        <v>1</v>
      </c>
      <c r="Z3" s="5" t="s">
        <v>80</v>
      </c>
      <c r="AD3" s="5" t="s">
        <v>1651</v>
      </c>
      <c r="AE3" s="6" t="s">
        <v>1652</v>
      </c>
      <c r="AF3" s="5" t="s">
        <v>1653</v>
      </c>
      <c r="AG3" s="5" t="s">
        <v>1654</v>
      </c>
      <c r="AH3" s="5" t="s">
        <v>1653</v>
      </c>
      <c r="AI3" s="5" t="s">
        <v>1654</v>
      </c>
      <c r="AJ3" s="6" t="s">
        <v>562</v>
      </c>
      <c r="AM3" s="5">
        <v>0</v>
      </c>
      <c r="AO3" s="11" t="s">
        <v>552</v>
      </c>
      <c r="AP3" s="5">
        <v>1</v>
      </c>
      <c r="AQ3" t="s">
        <v>759</v>
      </c>
      <c r="AR3" s="5">
        <v>1</v>
      </c>
      <c r="AS3" s="6" t="s">
        <v>1655</v>
      </c>
      <c r="AT3" s="5">
        <v>0</v>
      </c>
    </row>
    <row r="4" spans="1:55" s="5" customFormat="1" ht="15">
      <c r="A4" s="5">
        <f t="shared" ref="A4:A9" si="0">A3+1</f>
        <v>192</v>
      </c>
      <c r="B4" s="5">
        <v>1</v>
      </c>
      <c r="C4" s="5" t="s">
        <v>1656</v>
      </c>
      <c r="D4" s="5" t="s">
        <v>910</v>
      </c>
      <c r="E4" s="5">
        <f t="shared" ref="E4:E9" si="1">2299/1.23</f>
        <v>1869.1056910569107</v>
      </c>
      <c r="F4" s="5">
        <v>1</v>
      </c>
      <c r="Z4" s="5" t="s">
        <v>80</v>
      </c>
      <c r="AD4" s="5" t="s">
        <v>1657</v>
      </c>
      <c r="AE4" s="6" t="s">
        <v>1658</v>
      </c>
      <c r="AF4" s="5" t="s">
        <v>1659</v>
      </c>
      <c r="AG4" s="5" t="s">
        <v>1660</v>
      </c>
      <c r="AH4" s="5" t="s">
        <v>1659</v>
      </c>
      <c r="AI4" s="5" t="s">
        <v>1660</v>
      </c>
      <c r="AJ4" s="6" t="s">
        <v>563</v>
      </c>
      <c r="AM4" s="5">
        <v>0</v>
      </c>
      <c r="AO4" s="11" t="s">
        <v>552</v>
      </c>
      <c r="AP4" s="5">
        <v>1</v>
      </c>
      <c r="AQ4" t="s">
        <v>760</v>
      </c>
      <c r="AR4" s="5">
        <v>1</v>
      </c>
      <c r="AS4" s="6" t="s">
        <v>1661</v>
      </c>
      <c r="AT4" s="5">
        <v>0</v>
      </c>
    </row>
    <row r="5" spans="1:55" s="5" customFormat="1" ht="15">
      <c r="A5" s="5">
        <f t="shared" si="0"/>
        <v>193</v>
      </c>
      <c r="B5" s="5">
        <v>0</v>
      </c>
      <c r="C5" s="5" t="s">
        <v>1662</v>
      </c>
      <c r="D5" s="5" t="s">
        <v>910</v>
      </c>
      <c r="F5" s="5">
        <v>1</v>
      </c>
      <c r="Z5" s="5" t="s">
        <v>80</v>
      </c>
      <c r="AD5" s="5" t="s">
        <v>1663</v>
      </c>
      <c r="AE5" s="6" t="s">
        <v>1664</v>
      </c>
      <c r="AF5" s="5" t="s">
        <v>1665</v>
      </c>
      <c r="AG5" s="5" t="s">
        <v>1666</v>
      </c>
      <c r="AH5" s="5" t="s">
        <v>1665</v>
      </c>
      <c r="AI5" s="5" t="s">
        <v>1666</v>
      </c>
      <c r="AJ5" s="6" t="s">
        <v>564</v>
      </c>
      <c r="AM5" s="5">
        <v>0</v>
      </c>
      <c r="AO5" s="11" t="s">
        <v>552</v>
      </c>
      <c r="AP5" s="5">
        <v>1</v>
      </c>
      <c r="AQ5" t="s">
        <v>761</v>
      </c>
      <c r="AR5" s="5">
        <v>1</v>
      </c>
      <c r="AS5" s="6" t="s">
        <v>1667</v>
      </c>
      <c r="AT5" s="5">
        <v>0</v>
      </c>
    </row>
    <row r="6" spans="1:55" s="5" customFormat="1" ht="15">
      <c r="A6" s="5">
        <f t="shared" si="0"/>
        <v>194</v>
      </c>
      <c r="B6" s="5">
        <v>0</v>
      </c>
      <c r="C6" s="5" t="s">
        <v>1668</v>
      </c>
      <c r="D6" s="5" t="s">
        <v>910</v>
      </c>
      <c r="F6" s="5">
        <v>1</v>
      </c>
      <c r="Z6" s="5" t="s">
        <v>80</v>
      </c>
      <c r="AD6" s="5" t="s">
        <v>1669</v>
      </c>
      <c r="AE6" s="6" t="s">
        <v>1670</v>
      </c>
      <c r="AF6" s="5" t="s">
        <v>1671</v>
      </c>
      <c r="AG6" s="5" t="s">
        <v>1672</v>
      </c>
      <c r="AH6" s="5" t="s">
        <v>1671</v>
      </c>
      <c r="AI6" s="5" t="s">
        <v>1672</v>
      </c>
      <c r="AJ6" s="6" t="s">
        <v>565</v>
      </c>
      <c r="AM6" s="5">
        <v>0</v>
      </c>
      <c r="AO6" s="11" t="s">
        <v>552</v>
      </c>
      <c r="AP6" s="5">
        <v>1</v>
      </c>
      <c r="AQ6" t="s">
        <v>762</v>
      </c>
      <c r="AR6" s="5">
        <v>1</v>
      </c>
      <c r="AS6" s="6" t="s">
        <v>1673</v>
      </c>
      <c r="AT6" s="5">
        <v>0</v>
      </c>
    </row>
    <row r="7" spans="1:55" s="5" customFormat="1" ht="15">
      <c r="A7" s="5">
        <f t="shared" si="0"/>
        <v>195</v>
      </c>
      <c r="B7" s="5">
        <v>0</v>
      </c>
      <c r="C7" s="5" t="s">
        <v>1674</v>
      </c>
      <c r="D7" s="5" t="s">
        <v>910</v>
      </c>
      <c r="F7" s="5">
        <v>1</v>
      </c>
      <c r="Z7" s="5" t="s">
        <v>80</v>
      </c>
      <c r="AD7" s="5" t="s">
        <v>1675</v>
      </c>
      <c r="AE7" s="6" t="s">
        <v>1676</v>
      </c>
      <c r="AF7" s="5" t="s">
        <v>1677</v>
      </c>
      <c r="AG7" s="5" t="s">
        <v>1678</v>
      </c>
      <c r="AH7" s="5" t="s">
        <v>1677</v>
      </c>
      <c r="AI7" s="5" t="s">
        <v>1678</v>
      </c>
      <c r="AJ7" s="6" t="s">
        <v>566</v>
      </c>
      <c r="AM7" s="5">
        <v>0</v>
      </c>
      <c r="AO7" s="11" t="s">
        <v>552</v>
      </c>
      <c r="AP7" s="5">
        <v>1</v>
      </c>
      <c r="AQ7" t="s">
        <v>763</v>
      </c>
      <c r="AR7" s="5">
        <v>1</v>
      </c>
      <c r="AS7" s="6" t="s">
        <v>1679</v>
      </c>
      <c r="AT7" s="5">
        <v>0</v>
      </c>
    </row>
    <row r="8" spans="1:55" s="5" customFormat="1" ht="15">
      <c r="A8" s="5">
        <f t="shared" si="0"/>
        <v>196</v>
      </c>
      <c r="B8" s="5">
        <v>1</v>
      </c>
      <c r="C8" s="5" t="s">
        <v>1680</v>
      </c>
      <c r="D8" s="5" t="s">
        <v>910</v>
      </c>
      <c r="E8" s="5">
        <f t="shared" si="1"/>
        <v>1869.1056910569107</v>
      </c>
      <c r="F8" s="5">
        <v>1</v>
      </c>
      <c r="Z8" s="5" t="s">
        <v>80</v>
      </c>
      <c r="AD8" s="5" t="s">
        <v>1681</v>
      </c>
      <c r="AE8" s="6" t="s">
        <v>1682</v>
      </c>
      <c r="AF8" s="5" t="s">
        <v>1683</v>
      </c>
      <c r="AG8" s="5" t="s">
        <v>1684</v>
      </c>
      <c r="AH8" s="5" t="s">
        <v>1683</v>
      </c>
      <c r="AI8" s="5" t="s">
        <v>1684</v>
      </c>
      <c r="AJ8" s="6" t="s">
        <v>567</v>
      </c>
      <c r="AM8" s="5">
        <v>0</v>
      </c>
      <c r="AO8" s="11" t="s">
        <v>552</v>
      </c>
      <c r="AP8" s="5">
        <v>1</v>
      </c>
      <c r="AQ8" t="s">
        <v>764</v>
      </c>
      <c r="AR8" s="5">
        <v>1</v>
      </c>
      <c r="AS8" s="6" t="s">
        <v>1685</v>
      </c>
      <c r="AT8" s="5">
        <v>0</v>
      </c>
    </row>
    <row r="9" spans="1:55" s="5" customFormat="1" ht="15">
      <c r="A9" s="5">
        <f t="shared" si="0"/>
        <v>197</v>
      </c>
      <c r="B9" s="5">
        <v>1</v>
      </c>
      <c r="C9" s="5" t="s">
        <v>1686</v>
      </c>
      <c r="D9" s="5" t="s">
        <v>910</v>
      </c>
      <c r="E9" s="5">
        <f t="shared" si="1"/>
        <v>1869.1056910569107</v>
      </c>
      <c r="F9" s="5">
        <v>1</v>
      </c>
      <c r="Z9" s="5" t="s">
        <v>80</v>
      </c>
      <c r="AD9" s="5" t="s">
        <v>1687</v>
      </c>
      <c r="AE9" s="6" t="s">
        <v>1688</v>
      </c>
      <c r="AF9" s="5" t="s">
        <v>1689</v>
      </c>
      <c r="AG9" s="5" t="s">
        <v>1690</v>
      </c>
      <c r="AH9" s="5" t="s">
        <v>1689</v>
      </c>
      <c r="AI9" s="5" t="s">
        <v>1690</v>
      </c>
      <c r="AJ9" s="6" t="s">
        <v>568</v>
      </c>
      <c r="AM9" s="5">
        <v>0</v>
      </c>
      <c r="AO9" s="11" t="s">
        <v>552</v>
      </c>
      <c r="AP9" s="5">
        <v>1</v>
      </c>
      <c r="AQ9" t="s">
        <v>765</v>
      </c>
      <c r="AR9" s="5">
        <v>1</v>
      </c>
      <c r="AS9" s="6" t="s">
        <v>1691</v>
      </c>
      <c r="AT9" s="5">
        <v>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BC9"/>
  <sheetViews>
    <sheetView workbookViewId="0">
      <selection activeCell="A2" sqref="A2:XFD9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23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28" customWidth="1"/>
    <col min="33" max="33" width="25.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29.37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100</v>
      </c>
      <c r="B2" s="5">
        <v>1</v>
      </c>
      <c r="C2" s="5" t="s">
        <v>1692</v>
      </c>
      <c r="D2" s="5" t="s">
        <v>81</v>
      </c>
      <c r="E2" s="5">
        <f>2599/1.23</f>
        <v>2113.0081300813008</v>
      </c>
      <c r="F2" s="5">
        <v>1</v>
      </c>
      <c r="Z2" s="5" t="s">
        <v>80</v>
      </c>
      <c r="AD2" s="5" t="s">
        <v>1693</v>
      </c>
      <c r="AE2" s="6" t="s">
        <v>1694</v>
      </c>
      <c r="AF2" s="5" t="s">
        <v>1695</v>
      </c>
      <c r="AG2" s="5" t="s">
        <v>1696</v>
      </c>
      <c r="AH2" s="5" t="s">
        <v>1697</v>
      </c>
      <c r="AI2" s="5" t="s">
        <v>1696</v>
      </c>
      <c r="AJ2" s="6" t="s">
        <v>86</v>
      </c>
      <c r="AM2" s="5">
        <v>0</v>
      </c>
      <c r="AO2" s="11" t="s">
        <v>552</v>
      </c>
      <c r="AP2" s="5">
        <v>1</v>
      </c>
      <c r="AQ2" t="s">
        <v>774</v>
      </c>
      <c r="AR2" s="5">
        <v>1</v>
      </c>
      <c r="AS2" s="6" t="s">
        <v>1698</v>
      </c>
      <c r="AT2" s="5">
        <v>0</v>
      </c>
    </row>
    <row r="3" spans="1:55" s="5" customFormat="1" ht="15">
      <c r="A3" s="5">
        <f>A2+1</f>
        <v>101</v>
      </c>
      <c r="B3" s="5">
        <v>1</v>
      </c>
      <c r="C3" s="5" t="s">
        <v>1699</v>
      </c>
      <c r="D3" s="5" t="s">
        <v>81</v>
      </c>
      <c r="E3" s="5">
        <f t="shared" ref="E3:E9" si="0">2599/1.23</f>
        <v>2113.0081300813008</v>
      </c>
      <c r="F3" s="5">
        <v>1</v>
      </c>
      <c r="Z3" s="5" t="s">
        <v>80</v>
      </c>
      <c r="AD3" s="5" t="s">
        <v>1700</v>
      </c>
      <c r="AE3" s="6" t="s">
        <v>1701</v>
      </c>
      <c r="AF3" s="5" t="s">
        <v>1702</v>
      </c>
      <c r="AG3" s="5" t="s">
        <v>1703</v>
      </c>
      <c r="AH3" s="5" t="s">
        <v>1704</v>
      </c>
      <c r="AI3" s="5" t="s">
        <v>1703</v>
      </c>
      <c r="AJ3" s="6" t="s">
        <v>87</v>
      </c>
      <c r="AM3" s="5">
        <v>0</v>
      </c>
      <c r="AO3" s="11" t="s">
        <v>552</v>
      </c>
      <c r="AP3" s="5">
        <v>1</v>
      </c>
      <c r="AQ3" t="s">
        <v>775</v>
      </c>
      <c r="AR3" s="5">
        <v>1</v>
      </c>
      <c r="AS3" s="6" t="s">
        <v>1705</v>
      </c>
      <c r="AT3" s="5">
        <v>0</v>
      </c>
    </row>
    <row r="4" spans="1:55" s="5" customFormat="1" ht="15">
      <c r="A4" s="5">
        <v>102</v>
      </c>
      <c r="B4" s="5">
        <v>1</v>
      </c>
      <c r="C4" s="5" t="s">
        <v>1706</v>
      </c>
      <c r="D4" s="5" t="s">
        <v>81</v>
      </c>
      <c r="E4" s="5">
        <f t="shared" si="0"/>
        <v>2113.0081300813008</v>
      </c>
      <c r="F4" s="5">
        <v>1</v>
      </c>
      <c r="Z4" s="5" t="s">
        <v>80</v>
      </c>
      <c r="AD4" s="5" t="s">
        <v>1707</v>
      </c>
      <c r="AE4" s="6" t="s">
        <v>1708</v>
      </c>
      <c r="AF4" s="5" t="s">
        <v>1709</v>
      </c>
      <c r="AG4" s="5" t="s">
        <v>1710</v>
      </c>
      <c r="AH4" s="5" t="s">
        <v>1711</v>
      </c>
      <c r="AI4" s="5" t="s">
        <v>1710</v>
      </c>
      <c r="AJ4" s="6" t="s">
        <v>88</v>
      </c>
      <c r="AM4" s="5">
        <v>0</v>
      </c>
      <c r="AO4" s="11" t="s">
        <v>552</v>
      </c>
      <c r="AP4" s="5">
        <v>1</v>
      </c>
      <c r="AQ4" t="s">
        <v>776</v>
      </c>
      <c r="AR4" s="5">
        <v>1</v>
      </c>
      <c r="AS4" s="6" t="s">
        <v>1712</v>
      </c>
      <c r="AT4" s="5">
        <v>0</v>
      </c>
    </row>
    <row r="5" spans="1:55" s="5" customFormat="1" ht="15">
      <c r="A5" s="5">
        <f t="shared" ref="A5:A9" si="1">A4+1</f>
        <v>103</v>
      </c>
      <c r="B5" s="5">
        <v>1</v>
      </c>
      <c r="C5" s="5" t="s">
        <v>1713</v>
      </c>
      <c r="D5" s="5" t="s">
        <v>81</v>
      </c>
      <c r="E5" s="5">
        <f t="shared" si="0"/>
        <v>2113.0081300813008</v>
      </c>
      <c r="F5" s="5">
        <v>1</v>
      </c>
      <c r="Z5" s="5" t="s">
        <v>80</v>
      </c>
      <c r="AD5" s="5" t="s">
        <v>1714</v>
      </c>
      <c r="AE5" s="6" t="s">
        <v>1715</v>
      </c>
      <c r="AF5" s="5" t="s">
        <v>1716</v>
      </c>
      <c r="AG5" s="5" t="s">
        <v>1717</v>
      </c>
      <c r="AH5" s="5" t="s">
        <v>1718</v>
      </c>
      <c r="AI5" s="5" t="s">
        <v>1717</v>
      </c>
      <c r="AJ5" s="6" t="s">
        <v>89</v>
      </c>
      <c r="AM5" s="5">
        <v>0</v>
      </c>
      <c r="AO5" s="11" t="s">
        <v>552</v>
      </c>
      <c r="AP5" s="5">
        <v>1</v>
      </c>
      <c r="AQ5" t="s">
        <v>777</v>
      </c>
      <c r="AR5" s="5">
        <v>1</v>
      </c>
      <c r="AS5" s="6" t="s">
        <v>1719</v>
      </c>
      <c r="AT5" s="5">
        <v>0</v>
      </c>
    </row>
    <row r="6" spans="1:55" s="5" customFormat="1" ht="15">
      <c r="A6" s="5">
        <f t="shared" si="1"/>
        <v>104</v>
      </c>
      <c r="B6" s="5">
        <v>1</v>
      </c>
      <c r="C6" s="5" t="s">
        <v>1720</v>
      </c>
      <c r="D6" s="5" t="s">
        <v>81</v>
      </c>
      <c r="E6" s="5">
        <f t="shared" si="0"/>
        <v>2113.0081300813008</v>
      </c>
      <c r="F6" s="5">
        <v>1</v>
      </c>
      <c r="Z6" s="5" t="s">
        <v>80</v>
      </c>
      <c r="AD6" s="5" t="s">
        <v>1721</v>
      </c>
      <c r="AE6" s="6" t="s">
        <v>1722</v>
      </c>
      <c r="AF6" s="5" t="s">
        <v>1723</v>
      </c>
      <c r="AG6" s="5" t="s">
        <v>1724</v>
      </c>
      <c r="AH6" s="5" t="s">
        <v>1725</v>
      </c>
      <c r="AI6" s="5" t="s">
        <v>1724</v>
      </c>
      <c r="AJ6" s="6" t="s">
        <v>90</v>
      </c>
      <c r="AM6" s="5">
        <v>0</v>
      </c>
      <c r="AO6" s="11" t="s">
        <v>552</v>
      </c>
      <c r="AP6" s="5">
        <v>1</v>
      </c>
      <c r="AQ6" t="s">
        <v>778</v>
      </c>
      <c r="AR6" s="5">
        <v>1</v>
      </c>
      <c r="AS6" s="6" t="s">
        <v>1726</v>
      </c>
      <c r="AT6" s="5">
        <v>0</v>
      </c>
    </row>
    <row r="7" spans="1:55" s="5" customFormat="1" ht="15">
      <c r="A7" s="5">
        <f t="shared" si="1"/>
        <v>105</v>
      </c>
      <c r="B7" s="5">
        <v>1</v>
      </c>
      <c r="C7" s="5" t="s">
        <v>1727</v>
      </c>
      <c r="D7" s="5" t="s">
        <v>81</v>
      </c>
      <c r="E7" s="5">
        <f t="shared" si="0"/>
        <v>2113.0081300813008</v>
      </c>
      <c r="F7" s="5">
        <v>1</v>
      </c>
      <c r="Z7" s="5" t="s">
        <v>80</v>
      </c>
      <c r="AD7" s="5" t="s">
        <v>1728</v>
      </c>
      <c r="AE7" s="6" t="s">
        <v>1729</v>
      </c>
      <c r="AF7" s="5" t="s">
        <v>1730</v>
      </c>
      <c r="AG7" s="5" t="s">
        <v>1731</v>
      </c>
      <c r="AH7" s="5" t="s">
        <v>1732</v>
      </c>
      <c r="AI7" s="5" t="s">
        <v>1731</v>
      </c>
      <c r="AJ7" s="6" t="s">
        <v>91</v>
      </c>
      <c r="AM7" s="5">
        <v>0</v>
      </c>
      <c r="AO7" s="11" t="s">
        <v>552</v>
      </c>
      <c r="AP7" s="5">
        <v>1</v>
      </c>
      <c r="AQ7" t="s">
        <v>779</v>
      </c>
      <c r="AR7" s="5">
        <v>1</v>
      </c>
      <c r="AS7" s="6" t="s">
        <v>1733</v>
      </c>
      <c r="AT7" s="5">
        <v>0</v>
      </c>
    </row>
    <row r="8" spans="1:55" s="5" customFormat="1" ht="15">
      <c r="A8" s="5">
        <f t="shared" si="1"/>
        <v>106</v>
      </c>
      <c r="B8" s="5">
        <v>1</v>
      </c>
      <c r="C8" s="5" t="s">
        <v>1734</v>
      </c>
      <c r="D8" s="5" t="s">
        <v>81</v>
      </c>
      <c r="E8" s="5">
        <f t="shared" si="0"/>
        <v>2113.0081300813008</v>
      </c>
      <c r="F8" s="5">
        <v>1</v>
      </c>
      <c r="Z8" s="5" t="s">
        <v>80</v>
      </c>
      <c r="AD8" s="5" t="s">
        <v>1735</v>
      </c>
      <c r="AE8" s="6" t="s">
        <v>1736</v>
      </c>
      <c r="AF8" s="5" t="s">
        <v>1737</v>
      </c>
      <c r="AG8" s="5" t="s">
        <v>1738</v>
      </c>
      <c r="AH8" s="5" t="s">
        <v>1739</v>
      </c>
      <c r="AI8" s="5" t="s">
        <v>1738</v>
      </c>
      <c r="AJ8" s="6" t="s">
        <v>92</v>
      </c>
      <c r="AM8" s="5">
        <v>0</v>
      </c>
      <c r="AO8" s="11" t="s">
        <v>552</v>
      </c>
      <c r="AP8" s="5">
        <v>1</v>
      </c>
      <c r="AQ8" t="s">
        <v>780</v>
      </c>
      <c r="AR8" s="5">
        <v>1</v>
      </c>
      <c r="AS8" s="6" t="s">
        <v>1740</v>
      </c>
      <c r="AT8" s="5">
        <v>0</v>
      </c>
    </row>
    <row r="9" spans="1:55" s="5" customFormat="1" ht="15">
      <c r="A9" s="5">
        <f t="shared" si="1"/>
        <v>107</v>
      </c>
      <c r="B9" s="5">
        <v>1</v>
      </c>
      <c r="C9" s="5" t="s">
        <v>1741</v>
      </c>
      <c r="D9" s="5" t="s">
        <v>81</v>
      </c>
      <c r="E9" s="5">
        <f t="shared" si="0"/>
        <v>2113.0081300813008</v>
      </c>
      <c r="F9" s="5">
        <v>1</v>
      </c>
      <c r="Z9" s="5" t="s">
        <v>80</v>
      </c>
      <c r="AD9" s="5" t="s">
        <v>1742</v>
      </c>
      <c r="AE9" s="6" t="s">
        <v>1743</v>
      </c>
      <c r="AF9" s="5" t="s">
        <v>1744</v>
      </c>
      <c r="AG9" s="5" t="s">
        <v>1745</v>
      </c>
      <c r="AH9" s="5" t="s">
        <v>1746</v>
      </c>
      <c r="AI9" s="5" t="s">
        <v>1745</v>
      </c>
      <c r="AJ9" s="6" t="s">
        <v>428</v>
      </c>
      <c r="AM9" s="5">
        <v>0</v>
      </c>
      <c r="AO9" s="11" t="s">
        <v>552</v>
      </c>
      <c r="AP9" s="5">
        <v>1</v>
      </c>
      <c r="AQ9" t="s">
        <v>781</v>
      </c>
      <c r="AR9" s="5">
        <v>1</v>
      </c>
      <c r="AS9" s="6" t="s">
        <v>1747</v>
      </c>
      <c r="AT9" s="5">
        <v>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BC9"/>
  <sheetViews>
    <sheetView workbookViewId="0">
      <selection activeCell="A2" sqref="A2:XFD9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customWidth="1"/>
    <col min="28" max="28" width="27.875" customWidth="1"/>
    <col min="29" max="29" width="16" customWidth="1"/>
    <col min="30" max="30" width="54.5" bestFit="1" customWidth="1"/>
    <col min="31" max="31" width="30.625" customWidth="1"/>
    <col min="32" max="32" width="28" customWidth="1"/>
    <col min="33" max="33" width="25.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29.37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120</v>
      </c>
      <c r="B2" s="5">
        <v>1</v>
      </c>
      <c r="C2" s="5" t="s">
        <v>1748</v>
      </c>
      <c r="D2" s="5" t="s">
        <v>85</v>
      </c>
      <c r="E2" s="5">
        <f>2899/1.23</f>
        <v>2356.9105691056911</v>
      </c>
      <c r="F2" s="5">
        <v>1</v>
      </c>
      <c r="Z2" s="5" t="s">
        <v>80</v>
      </c>
      <c r="AD2" s="5" t="s">
        <v>1749</v>
      </c>
      <c r="AE2" s="6" t="s">
        <v>1750</v>
      </c>
      <c r="AF2" s="5" t="s">
        <v>1751</v>
      </c>
      <c r="AG2" s="5" t="s">
        <v>1752</v>
      </c>
      <c r="AH2" s="5" t="s">
        <v>1753</v>
      </c>
      <c r="AI2" s="5" t="s">
        <v>1752</v>
      </c>
      <c r="AJ2" s="6" t="s">
        <v>120</v>
      </c>
      <c r="AM2" s="5">
        <v>0</v>
      </c>
      <c r="AO2" s="11" t="s">
        <v>552</v>
      </c>
      <c r="AP2" s="5">
        <v>1</v>
      </c>
      <c r="AQ2" s="6" t="s">
        <v>349</v>
      </c>
      <c r="AR2" s="5">
        <v>1</v>
      </c>
      <c r="AS2" s="6" t="s">
        <v>1754</v>
      </c>
      <c r="AT2" s="5">
        <v>0</v>
      </c>
    </row>
    <row r="3" spans="1:55" s="5" customFormat="1" ht="15">
      <c r="A3" s="5">
        <f>A2+1</f>
        <v>121</v>
      </c>
      <c r="B3" s="5">
        <v>1</v>
      </c>
      <c r="C3" s="5" t="s">
        <v>1755</v>
      </c>
      <c r="D3" s="5" t="s">
        <v>85</v>
      </c>
      <c r="E3" s="5">
        <f t="shared" ref="E3:E9" si="0">2899/1.23</f>
        <v>2356.9105691056911</v>
      </c>
      <c r="F3" s="5">
        <v>1</v>
      </c>
      <c r="Z3" s="5" t="s">
        <v>80</v>
      </c>
      <c r="AD3" s="5" t="s">
        <v>1756</v>
      </c>
      <c r="AE3" s="6" t="s">
        <v>1757</v>
      </c>
      <c r="AF3" s="5" t="s">
        <v>1758</v>
      </c>
      <c r="AG3" s="5" t="s">
        <v>1759</v>
      </c>
      <c r="AH3" s="5" t="s">
        <v>1760</v>
      </c>
      <c r="AI3" s="5" t="s">
        <v>1759</v>
      </c>
      <c r="AJ3" s="6" t="s">
        <v>121</v>
      </c>
      <c r="AM3" s="5">
        <v>0</v>
      </c>
      <c r="AO3" s="11" t="s">
        <v>552</v>
      </c>
      <c r="AP3" s="5">
        <v>1</v>
      </c>
      <c r="AQ3" s="6" t="s">
        <v>350</v>
      </c>
      <c r="AR3" s="5">
        <v>1</v>
      </c>
      <c r="AS3" s="6" t="s">
        <v>1761</v>
      </c>
      <c r="AT3" s="5">
        <v>0</v>
      </c>
    </row>
    <row r="4" spans="1:55" s="5" customFormat="1" ht="15">
      <c r="A4" s="5">
        <v>122</v>
      </c>
      <c r="B4" s="5">
        <v>1</v>
      </c>
      <c r="C4" s="5" t="s">
        <v>1762</v>
      </c>
      <c r="D4" s="5" t="s">
        <v>85</v>
      </c>
      <c r="E4" s="5">
        <f t="shared" si="0"/>
        <v>2356.9105691056911</v>
      </c>
      <c r="F4" s="5">
        <v>1</v>
      </c>
      <c r="Z4" s="5" t="s">
        <v>80</v>
      </c>
      <c r="AD4" s="5" t="s">
        <v>1763</v>
      </c>
      <c r="AE4" s="6" t="s">
        <v>1764</v>
      </c>
      <c r="AF4" s="5" t="s">
        <v>1765</v>
      </c>
      <c r="AG4" s="5" t="s">
        <v>1766</v>
      </c>
      <c r="AH4" s="5" t="s">
        <v>1767</v>
      </c>
      <c r="AI4" s="5" t="s">
        <v>1766</v>
      </c>
      <c r="AJ4" s="6" t="s">
        <v>122</v>
      </c>
      <c r="AM4" s="5">
        <v>0</v>
      </c>
      <c r="AO4" s="11" t="s">
        <v>552</v>
      </c>
      <c r="AP4" s="5">
        <v>1</v>
      </c>
      <c r="AQ4" s="6" t="s">
        <v>351</v>
      </c>
      <c r="AR4" s="5">
        <v>1</v>
      </c>
      <c r="AS4" s="6" t="s">
        <v>1768</v>
      </c>
      <c r="AT4" s="5">
        <v>0</v>
      </c>
    </row>
    <row r="5" spans="1:55" s="5" customFormat="1" ht="15">
      <c r="A5" s="5">
        <f t="shared" ref="A5:A9" si="1">A4+1</f>
        <v>123</v>
      </c>
      <c r="B5" s="5">
        <v>1</v>
      </c>
      <c r="C5" s="5" t="s">
        <v>1769</v>
      </c>
      <c r="D5" s="5" t="s">
        <v>85</v>
      </c>
      <c r="E5" s="5">
        <f t="shared" si="0"/>
        <v>2356.9105691056911</v>
      </c>
      <c r="F5" s="5">
        <v>1</v>
      </c>
      <c r="Z5" s="5" t="s">
        <v>80</v>
      </c>
      <c r="AD5" s="5" t="s">
        <v>1770</v>
      </c>
      <c r="AE5" s="6" t="s">
        <v>1771</v>
      </c>
      <c r="AF5" s="5" t="s">
        <v>1772</v>
      </c>
      <c r="AG5" s="5" t="s">
        <v>1773</v>
      </c>
      <c r="AH5" s="5" t="s">
        <v>1774</v>
      </c>
      <c r="AI5" s="5" t="s">
        <v>1773</v>
      </c>
      <c r="AJ5" s="6" t="s">
        <v>123</v>
      </c>
      <c r="AM5" s="5">
        <v>0</v>
      </c>
      <c r="AO5" s="11" t="s">
        <v>552</v>
      </c>
      <c r="AP5" s="5">
        <v>1</v>
      </c>
      <c r="AQ5" s="6" t="s">
        <v>352</v>
      </c>
      <c r="AR5" s="5">
        <v>1</v>
      </c>
      <c r="AS5" s="6" t="s">
        <v>1775</v>
      </c>
      <c r="AT5" s="5">
        <v>0</v>
      </c>
    </row>
    <row r="6" spans="1:55" s="5" customFormat="1" ht="15">
      <c r="A6" s="5">
        <f t="shared" si="1"/>
        <v>124</v>
      </c>
      <c r="B6" s="5">
        <v>1</v>
      </c>
      <c r="C6" s="5" t="s">
        <v>1776</v>
      </c>
      <c r="D6" s="5" t="s">
        <v>85</v>
      </c>
      <c r="E6" s="5">
        <f t="shared" si="0"/>
        <v>2356.9105691056911</v>
      </c>
      <c r="F6" s="5">
        <v>1</v>
      </c>
      <c r="Z6" s="5" t="s">
        <v>80</v>
      </c>
      <c r="AD6" s="5" t="s">
        <v>1777</v>
      </c>
      <c r="AE6" s="6" t="s">
        <v>1778</v>
      </c>
      <c r="AF6" s="5" t="s">
        <v>1779</v>
      </c>
      <c r="AG6" s="5" t="s">
        <v>1780</v>
      </c>
      <c r="AH6" s="5" t="s">
        <v>1781</v>
      </c>
      <c r="AI6" s="5" t="s">
        <v>1780</v>
      </c>
      <c r="AJ6" s="6" t="s">
        <v>124</v>
      </c>
      <c r="AM6" s="5">
        <v>0</v>
      </c>
      <c r="AO6" s="11" t="s">
        <v>552</v>
      </c>
      <c r="AP6" s="5">
        <v>1</v>
      </c>
      <c r="AQ6" s="6" t="s">
        <v>353</v>
      </c>
      <c r="AR6" s="5">
        <v>1</v>
      </c>
      <c r="AS6" s="6" t="s">
        <v>1782</v>
      </c>
      <c r="AT6" s="5">
        <v>0</v>
      </c>
    </row>
    <row r="7" spans="1:55" s="5" customFormat="1" ht="15">
      <c r="A7" s="5">
        <f t="shared" si="1"/>
        <v>125</v>
      </c>
      <c r="B7" s="5">
        <v>1</v>
      </c>
      <c r="C7" s="5" t="s">
        <v>1783</v>
      </c>
      <c r="D7" s="5" t="s">
        <v>85</v>
      </c>
      <c r="E7" s="5">
        <f t="shared" si="0"/>
        <v>2356.9105691056911</v>
      </c>
      <c r="F7" s="5">
        <v>1</v>
      </c>
      <c r="Z7" s="5" t="s">
        <v>80</v>
      </c>
      <c r="AD7" s="5" t="s">
        <v>1784</v>
      </c>
      <c r="AE7" s="6" t="s">
        <v>1785</v>
      </c>
      <c r="AF7" s="5" t="s">
        <v>1786</v>
      </c>
      <c r="AG7" s="5" t="s">
        <v>1787</v>
      </c>
      <c r="AH7" s="5" t="s">
        <v>1788</v>
      </c>
      <c r="AI7" s="5" t="s">
        <v>1787</v>
      </c>
      <c r="AJ7" s="6" t="s">
        <v>125</v>
      </c>
      <c r="AM7" s="5">
        <v>0</v>
      </c>
      <c r="AO7" s="11" t="s">
        <v>552</v>
      </c>
      <c r="AP7" s="5">
        <v>1</v>
      </c>
      <c r="AQ7" s="6" t="s">
        <v>354</v>
      </c>
      <c r="AR7" s="5">
        <v>1</v>
      </c>
      <c r="AS7" s="6" t="s">
        <v>1789</v>
      </c>
      <c r="AT7" s="5">
        <v>0</v>
      </c>
    </row>
    <row r="8" spans="1:55" s="5" customFormat="1" ht="15">
      <c r="A8" s="5">
        <f t="shared" si="1"/>
        <v>126</v>
      </c>
      <c r="B8" s="5">
        <v>1</v>
      </c>
      <c r="C8" s="5" t="s">
        <v>1790</v>
      </c>
      <c r="D8" s="5" t="s">
        <v>85</v>
      </c>
      <c r="E8" s="5">
        <f t="shared" si="0"/>
        <v>2356.9105691056911</v>
      </c>
      <c r="F8" s="5">
        <v>1</v>
      </c>
      <c r="Z8" s="5" t="s">
        <v>80</v>
      </c>
      <c r="AD8" s="5" t="s">
        <v>1791</v>
      </c>
      <c r="AE8" s="6" t="s">
        <v>1792</v>
      </c>
      <c r="AF8" s="5" t="s">
        <v>1793</v>
      </c>
      <c r="AG8" s="5" t="s">
        <v>1794</v>
      </c>
      <c r="AH8" s="5" t="s">
        <v>1795</v>
      </c>
      <c r="AI8" s="5" t="s">
        <v>1794</v>
      </c>
      <c r="AJ8" s="6" t="s">
        <v>126</v>
      </c>
      <c r="AM8" s="5">
        <v>0</v>
      </c>
      <c r="AO8" s="11" t="s">
        <v>552</v>
      </c>
      <c r="AP8" s="5">
        <v>1</v>
      </c>
      <c r="AQ8" s="6" t="s">
        <v>355</v>
      </c>
      <c r="AR8" s="5">
        <v>1</v>
      </c>
      <c r="AS8" s="6" t="s">
        <v>1796</v>
      </c>
      <c r="AT8" s="5">
        <v>0</v>
      </c>
    </row>
    <row r="9" spans="1:55" s="5" customFormat="1" ht="15">
      <c r="A9" s="5">
        <f t="shared" si="1"/>
        <v>127</v>
      </c>
      <c r="B9" s="5">
        <v>1</v>
      </c>
      <c r="C9" s="5" t="s">
        <v>1797</v>
      </c>
      <c r="D9" s="5" t="s">
        <v>85</v>
      </c>
      <c r="E9" s="5">
        <f t="shared" si="0"/>
        <v>2356.9105691056911</v>
      </c>
      <c r="F9" s="5">
        <v>1</v>
      </c>
      <c r="Z9" s="5" t="s">
        <v>80</v>
      </c>
      <c r="AD9" s="5" t="s">
        <v>1798</v>
      </c>
      <c r="AE9" s="6" t="s">
        <v>1799</v>
      </c>
      <c r="AF9" s="5" t="s">
        <v>1800</v>
      </c>
      <c r="AG9" s="5" t="s">
        <v>1801</v>
      </c>
      <c r="AH9" s="5" t="s">
        <v>1802</v>
      </c>
      <c r="AI9" s="5" t="s">
        <v>1801</v>
      </c>
      <c r="AJ9" s="6" t="s">
        <v>431</v>
      </c>
      <c r="AM9" s="5">
        <v>0</v>
      </c>
      <c r="AO9" s="11" t="s">
        <v>552</v>
      </c>
      <c r="AP9" s="5">
        <v>1</v>
      </c>
      <c r="AQ9" s="6" t="s">
        <v>432</v>
      </c>
      <c r="AR9" s="5">
        <v>1</v>
      </c>
      <c r="AS9" s="6" t="s">
        <v>1803</v>
      </c>
      <c r="AT9" s="5">
        <v>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BC18"/>
  <sheetViews>
    <sheetView topLeftCell="A6" workbookViewId="0">
      <selection activeCell="C23" sqref="C23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21.375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370</v>
      </c>
      <c r="B2" s="5">
        <v>1</v>
      </c>
      <c r="C2" s="5" t="s">
        <v>1804</v>
      </c>
      <c r="D2" s="5" t="s">
        <v>910</v>
      </c>
      <c r="E2" s="5">
        <f>1899/1.23</f>
        <v>1543.9024390243903</v>
      </c>
      <c r="F2" s="5">
        <v>1</v>
      </c>
      <c r="Z2" s="5" t="s">
        <v>80</v>
      </c>
      <c r="AD2" s="5" t="s">
        <v>1805</v>
      </c>
      <c r="AE2" s="6" t="s">
        <v>1806</v>
      </c>
      <c r="AF2" s="5" t="s">
        <v>1807</v>
      </c>
      <c r="AG2" s="5" t="s">
        <v>1808</v>
      </c>
      <c r="AH2" s="5" t="s">
        <v>1807</v>
      </c>
      <c r="AI2" s="5" t="s">
        <v>1808</v>
      </c>
      <c r="AJ2" s="6" t="s">
        <v>918</v>
      </c>
      <c r="AM2" s="5">
        <v>0</v>
      </c>
      <c r="AO2" s="11" t="s">
        <v>552</v>
      </c>
      <c r="AP2" s="5">
        <v>1</v>
      </c>
      <c r="AQ2" s="6" t="s">
        <v>434</v>
      </c>
      <c r="AR2" s="5">
        <v>1</v>
      </c>
      <c r="AS2" s="6" t="s">
        <v>1809</v>
      </c>
      <c r="AT2" s="5">
        <v>0</v>
      </c>
    </row>
    <row r="3" spans="1:55" s="5" customFormat="1" ht="15">
      <c r="A3" s="5">
        <f>A2+1</f>
        <v>371</v>
      </c>
      <c r="B3" s="5">
        <v>1</v>
      </c>
      <c r="C3" s="5" t="s">
        <v>1810</v>
      </c>
      <c r="D3" s="5" t="s">
        <v>910</v>
      </c>
      <c r="E3" s="5">
        <f t="shared" ref="E3:E8" si="0">1899/1.23</f>
        <v>1543.9024390243903</v>
      </c>
      <c r="F3" s="5">
        <v>1</v>
      </c>
      <c r="Z3" s="5" t="s">
        <v>80</v>
      </c>
      <c r="AD3" s="5" t="s">
        <v>1811</v>
      </c>
      <c r="AE3" s="6" t="s">
        <v>1812</v>
      </c>
      <c r="AF3" s="5" t="s">
        <v>1813</v>
      </c>
      <c r="AG3" s="5" t="s">
        <v>1814</v>
      </c>
      <c r="AH3" s="5" t="s">
        <v>1813</v>
      </c>
      <c r="AI3" s="5" t="s">
        <v>1814</v>
      </c>
      <c r="AJ3" s="6" t="s">
        <v>919</v>
      </c>
      <c r="AM3" s="5">
        <v>0</v>
      </c>
      <c r="AO3" s="11" t="s">
        <v>552</v>
      </c>
      <c r="AP3" s="5">
        <v>1</v>
      </c>
      <c r="AQ3" s="6" t="s">
        <v>435</v>
      </c>
      <c r="AR3" s="5">
        <v>1</v>
      </c>
      <c r="AS3" s="6" t="s">
        <v>1815</v>
      </c>
      <c r="AT3" s="5">
        <v>0</v>
      </c>
    </row>
    <row r="4" spans="1:55" s="5" customFormat="1" ht="15">
      <c r="A4" s="5">
        <v>372</v>
      </c>
      <c r="B4" s="5">
        <v>1</v>
      </c>
      <c r="C4" s="5" t="s">
        <v>1816</v>
      </c>
      <c r="D4" s="5" t="s">
        <v>910</v>
      </c>
      <c r="E4" s="5">
        <f t="shared" si="0"/>
        <v>1543.9024390243903</v>
      </c>
      <c r="F4" s="5">
        <v>1</v>
      </c>
      <c r="I4" s="5">
        <f>1899-1599</f>
        <v>300</v>
      </c>
      <c r="Z4" s="5" t="s">
        <v>80</v>
      </c>
      <c r="AD4" s="5" t="s">
        <v>1817</v>
      </c>
      <c r="AE4" s="6" t="s">
        <v>1818</v>
      </c>
      <c r="AF4" s="5" t="s">
        <v>1819</v>
      </c>
      <c r="AG4" s="5" t="s">
        <v>1820</v>
      </c>
      <c r="AH4" s="5" t="s">
        <v>1819</v>
      </c>
      <c r="AI4" s="5" t="s">
        <v>1820</v>
      </c>
      <c r="AJ4" s="6" t="s">
        <v>920</v>
      </c>
      <c r="AM4" s="5">
        <v>0</v>
      </c>
      <c r="AO4" s="11" t="s">
        <v>552</v>
      </c>
      <c r="AP4" s="5">
        <v>1</v>
      </c>
      <c r="AQ4" s="6" t="s">
        <v>436</v>
      </c>
      <c r="AR4" s="5">
        <v>1</v>
      </c>
      <c r="AS4" s="6" t="s">
        <v>1821</v>
      </c>
      <c r="AT4" s="5">
        <v>0</v>
      </c>
    </row>
    <row r="5" spans="1:55" s="5" customFormat="1" ht="15">
      <c r="A5" s="5">
        <f t="shared" ref="A5:A10" si="1">A4+1</f>
        <v>373</v>
      </c>
      <c r="B5" s="5">
        <v>1</v>
      </c>
      <c r="C5" s="5" t="s">
        <v>1822</v>
      </c>
      <c r="D5" s="5" t="s">
        <v>910</v>
      </c>
      <c r="E5" s="5">
        <f t="shared" si="0"/>
        <v>1543.9024390243903</v>
      </c>
      <c r="F5" s="5">
        <v>1</v>
      </c>
      <c r="I5" s="5">
        <f t="shared" ref="I5:I6" si="2">1899-1599</f>
        <v>300</v>
      </c>
      <c r="Z5" s="5" t="s">
        <v>80</v>
      </c>
      <c r="AD5" s="5" t="s">
        <v>1823</v>
      </c>
      <c r="AE5" s="6" t="s">
        <v>1824</v>
      </c>
      <c r="AF5" s="5" t="s">
        <v>1825</v>
      </c>
      <c r="AG5" s="5" t="s">
        <v>1826</v>
      </c>
      <c r="AH5" s="5" t="s">
        <v>1825</v>
      </c>
      <c r="AI5" s="5" t="s">
        <v>1826</v>
      </c>
      <c r="AJ5" s="6" t="s">
        <v>921</v>
      </c>
      <c r="AM5" s="5">
        <v>0</v>
      </c>
      <c r="AO5" s="11" t="s">
        <v>552</v>
      </c>
      <c r="AP5" s="5">
        <v>1</v>
      </c>
      <c r="AQ5" s="6" t="s">
        <v>437</v>
      </c>
      <c r="AR5" s="5">
        <v>1</v>
      </c>
      <c r="AS5" s="6" t="s">
        <v>1827</v>
      </c>
      <c r="AT5" s="5">
        <v>0</v>
      </c>
    </row>
    <row r="6" spans="1:55" s="5" customFormat="1" ht="15">
      <c r="A6" s="5">
        <f t="shared" si="1"/>
        <v>374</v>
      </c>
      <c r="B6" s="5">
        <v>1</v>
      </c>
      <c r="C6" s="5" t="s">
        <v>1828</v>
      </c>
      <c r="D6" s="5" t="s">
        <v>910</v>
      </c>
      <c r="E6" s="5">
        <f t="shared" si="0"/>
        <v>1543.9024390243903</v>
      </c>
      <c r="F6" s="5">
        <v>1</v>
      </c>
      <c r="I6" s="5">
        <f t="shared" si="2"/>
        <v>300</v>
      </c>
      <c r="Z6" s="5" t="s">
        <v>80</v>
      </c>
      <c r="AD6" s="5" t="s">
        <v>1829</v>
      </c>
      <c r="AE6" s="6" t="s">
        <v>1830</v>
      </c>
      <c r="AF6" s="5" t="s">
        <v>1831</v>
      </c>
      <c r="AG6" s="5" t="s">
        <v>1832</v>
      </c>
      <c r="AH6" s="5" t="s">
        <v>1831</v>
      </c>
      <c r="AI6" s="5" t="s">
        <v>1832</v>
      </c>
      <c r="AJ6" s="6" t="s">
        <v>922</v>
      </c>
      <c r="AM6" s="5">
        <v>0</v>
      </c>
      <c r="AO6" s="11" t="s">
        <v>552</v>
      </c>
      <c r="AP6" s="5">
        <v>1</v>
      </c>
      <c r="AQ6" s="6" t="s">
        <v>438</v>
      </c>
      <c r="AR6" s="5">
        <v>1</v>
      </c>
      <c r="AS6" s="6" t="s">
        <v>1833</v>
      </c>
      <c r="AT6" s="5">
        <v>0</v>
      </c>
    </row>
    <row r="7" spans="1:55" s="5" customFormat="1" ht="15">
      <c r="A7" s="5">
        <f t="shared" si="1"/>
        <v>375</v>
      </c>
      <c r="B7" s="5">
        <v>1</v>
      </c>
      <c r="C7" s="5" t="s">
        <v>1834</v>
      </c>
      <c r="D7" s="5" t="s">
        <v>910</v>
      </c>
      <c r="E7" s="5">
        <f t="shared" si="0"/>
        <v>1543.9024390243903</v>
      </c>
      <c r="F7" s="5">
        <v>1</v>
      </c>
      <c r="Z7" s="5" t="s">
        <v>80</v>
      </c>
      <c r="AD7" s="5" t="s">
        <v>1835</v>
      </c>
      <c r="AE7" s="6" t="s">
        <v>1836</v>
      </c>
      <c r="AF7" s="5" t="s">
        <v>1837</v>
      </c>
      <c r="AG7" s="5" t="s">
        <v>1838</v>
      </c>
      <c r="AH7" s="5" t="s">
        <v>1837</v>
      </c>
      <c r="AI7" s="5" t="s">
        <v>1838</v>
      </c>
      <c r="AJ7" s="6" t="s">
        <v>923</v>
      </c>
      <c r="AM7" s="5">
        <v>0</v>
      </c>
      <c r="AO7" s="11" t="s">
        <v>552</v>
      </c>
      <c r="AP7" s="5">
        <v>1</v>
      </c>
      <c r="AQ7" s="6" t="s">
        <v>439</v>
      </c>
      <c r="AR7" s="5">
        <v>1</v>
      </c>
      <c r="AS7" s="6" t="s">
        <v>1839</v>
      </c>
      <c r="AT7" s="5">
        <v>0</v>
      </c>
    </row>
    <row r="8" spans="1:55" s="5" customFormat="1" ht="15">
      <c r="A8" s="5">
        <f t="shared" si="1"/>
        <v>376</v>
      </c>
      <c r="B8" s="5">
        <v>1</v>
      </c>
      <c r="C8" s="5" t="s">
        <v>1840</v>
      </c>
      <c r="D8" s="5" t="s">
        <v>910</v>
      </c>
      <c r="E8" s="5">
        <f t="shared" si="0"/>
        <v>1543.9024390243903</v>
      </c>
      <c r="F8" s="5">
        <v>1</v>
      </c>
      <c r="Z8" s="5" t="s">
        <v>80</v>
      </c>
      <c r="AD8" s="5" t="s">
        <v>1841</v>
      </c>
      <c r="AE8" s="6" t="s">
        <v>1842</v>
      </c>
      <c r="AF8" s="5" t="s">
        <v>1843</v>
      </c>
      <c r="AG8" s="5" t="s">
        <v>1844</v>
      </c>
      <c r="AH8" s="5" t="s">
        <v>1843</v>
      </c>
      <c r="AI8" s="5" t="s">
        <v>1844</v>
      </c>
      <c r="AJ8" s="6" t="s">
        <v>924</v>
      </c>
      <c r="AM8" s="5">
        <v>0</v>
      </c>
      <c r="AO8" s="11" t="s">
        <v>552</v>
      </c>
      <c r="AP8" s="5">
        <v>1</v>
      </c>
      <c r="AQ8" s="6" t="s">
        <v>440</v>
      </c>
      <c r="AR8" s="5">
        <v>1</v>
      </c>
      <c r="AS8" s="6" t="s">
        <v>1845</v>
      </c>
      <c r="AT8" s="5">
        <v>0</v>
      </c>
    </row>
    <row r="9" spans="1:55" s="5" customFormat="1" ht="15">
      <c r="A9" s="5">
        <f t="shared" si="1"/>
        <v>377</v>
      </c>
      <c r="B9" s="5">
        <v>1</v>
      </c>
      <c r="C9" s="5" t="s">
        <v>1846</v>
      </c>
      <c r="D9" s="5" t="s">
        <v>910</v>
      </c>
      <c r="E9" s="5">
        <f>2299/1.23</f>
        <v>1869.1056910569107</v>
      </c>
      <c r="F9" s="5">
        <v>1</v>
      </c>
      <c r="Z9" s="5" t="s">
        <v>80</v>
      </c>
      <c r="AD9" s="5" t="s">
        <v>1847</v>
      </c>
      <c r="AE9" s="6" t="s">
        <v>1848</v>
      </c>
      <c r="AF9" s="5" t="s">
        <v>1849</v>
      </c>
      <c r="AG9" s="5" t="s">
        <v>1850</v>
      </c>
      <c r="AH9" s="5" t="s">
        <v>1849</v>
      </c>
      <c r="AI9" s="5" t="s">
        <v>1850</v>
      </c>
      <c r="AJ9" s="6" t="s">
        <v>925</v>
      </c>
      <c r="AM9" s="5">
        <v>0</v>
      </c>
      <c r="AO9" s="11" t="s">
        <v>552</v>
      </c>
      <c r="AP9" s="5">
        <v>1</v>
      </c>
      <c r="AQ9" s="6" t="s">
        <v>441</v>
      </c>
      <c r="AR9" s="5">
        <v>1</v>
      </c>
      <c r="AS9" s="6" t="s">
        <v>1851</v>
      </c>
      <c r="AT9" s="5">
        <v>0</v>
      </c>
    </row>
    <row r="10" spans="1:55" s="5" customFormat="1" ht="15">
      <c r="A10" s="5">
        <f t="shared" si="1"/>
        <v>378</v>
      </c>
      <c r="B10" s="5">
        <v>1</v>
      </c>
      <c r="C10" s="5" t="s">
        <v>1852</v>
      </c>
      <c r="D10" s="5" t="s">
        <v>910</v>
      </c>
      <c r="E10" s="5">
        <f>1899/1.23</f>
        <v>1543.9024390243903</v>
      </c>
      <c r="F10" s="5">
        <v>1</v>
      </c>
      <c r="I10" s="5">
        <f>1899-1599</f>
        <v>300</v>
      </c>
      <c r="Z10" s="5" t="s">
        <v>80</v>
      </c>
      <c r="AD10" s="5" t="s">
        <v>1853</v>
      </c>
      <c r="AE10" s="6" t="s">
        <v>1854</v>
      </c>
      <c r="AF10" s="5" t="s">
        <v>1855</v>
      </c>
      <c r="AG10" s="5" t="s">
        <v>1856</v>
      </c>
      <c r="AH10" s="5" t="s">
        <v>1855</v>
      </c>
      <c r="AI10" s="5" t="s">
        <v>1856</v>
      </c>
      <c r="AJ10" s="6" t="s">
        <v>926</v>
      </c>
      <c r="AM10" s="5">
        <v>0</v>
      </c>
      <c r="AO10" s="11" t="s">
        <v>552</v>
      </c>
      <c r="AP10" s="5">
        <v>1</v>
      </c>
      <c r="AQ10" s="6" t="s">
        <v>442</v>
      </c>
      <c r="AR10" s="5">
        <v>1</v>
      </c>
      <c r="AS10" s="6" t="s">
        <v>1857</v>
      </c>
      <c r="AT10" s="5">
        <v>0</v>
      </c>
    </row>
    <row r="11" spans="1:55" s="5" customFormat="1">
      <c r="AO11" s="11"/>
    </row>
    <row r="12" spans="1:55" s="1" customFormat="1" ht="15">
      <c r="A12" s="1">
        <v>3000</v>
      </c>
      <c r="B12" s="1">
        <v>1</v>
      </c>
      <c r="C12" s="1" t="s">
        <v>1858</v>
      </c>
      <c r="D12" s="1" t="s">
        <v>912</v>
      </c>
      <c r="E12" s="13">
        <f>2399/1.23</f>
        <v>1950.4065040650407</v>
      </c>
      <c r="F12" s="1">
        <v>1</v>
      </c>
      <c r="Z12" s="1" t="s">
        <v>80</v>
      </c>
      <c r="AD12" s="1" t="s">
        <v>1859</v>
      </c>
      <c r="AE12" s="14" t="s">
        <v>1860</v>
      </c>
      <c r="AF12" s="1" t="s">
        <v>1861</v>
      </c>
      <c r="AG12" s="1" t="s">
        <v>1862</v>
      </c>
      <c r="AH12" s="1" t="s">
        <v>1861</v>
      </c>
      <c r="AI12" s="1" t="s">
        <v>1862</v>
      </c>
      <c r="AJ12" s="14" t="s">
        <v>569</v>
      </c>
      <c r="AM12" s="1">
        <v>0</v>
      </c>
      <c r="AO12" s="15" t="s">
        <v>552</v>
      </c>
      <c r="AP12" s="1">
        <v>1</v>
      </c>
      <c r="AQ12" s="1" t="s">
        <v>893</v>
      </c>
      <c r="AR12" s="1">
        <v>1</v>
      </c>
      <c r="AS12" s="14" t="s">
        <v>1863</v>
      </c>
      <c r="AT12" s="1">
        <v>0</v>
      </c>
    </row>
    <row r="13" spans="1:55" s="1" customFormat="1" ht="15">
      <c r="A13" s="1">
        <v>3001</v>
      </c>
      <c r="B13" s="1">
        <v>1</v>
      </c>
      <c r="C13" s="1" t="s">
        <v>1864</v>
      </c>
      <c r="D13" s="1" t="s">
        <v>912</v>
      </c>
      <c r="E13" s="13">
        <f t="shared" ref="E13:E15" si="3">2299/1.23</f>
        <v>1869.1056910569107</v>
      </c>
      <c r="F13" s="1">
        <v>1</v>
      </c>
      <c r="Z13" s="1" t="s">
        <v>80</v>
      </c>
      <c r="AD13" s="1" t="s">
        <v>1865</v>
      </c>
      <c r="AE13" s="14" t="s">
        <v>1866</v>
      </c>
      <c r="AF13" s="1" t="s">
        <v>1867</v>
      </c>
      <c r="AG13" s="1" t="s">
        <v>1868</v>
      </c>
      <c r="AH13" s="1" t="s">
        <v>1867</v>
      </c>
      <c r="AI13" s="1" t="s">
        <v>1868</v>
      </c>
      <c r="AJ13" s="14" t="s">
        <v>570</v>
      </c>
      <c r="AM13" s="1">
        <v>0</v>
      </c>
      <c r="AO13" s="15" t="s">
        <v>552</v>
      </c>
      <c r="AP13" s="1">
        <v>1</v>
      </c>
      <c r="AQ13" s="1" t="s">
        <v>894</v>
      </c>
      <c r="AR13" s="1">
        <v>1</v>
      </c>
      <c r="AS13" s="14" t="s">
        <v>1869</v>
      </c>
      <c r="AT13" s="1">
        <v>0</v>
      </c>
    </row>
    <row r="14" spans="1:55" s="1" customFormat="1" ht="15">
      <c r="A14" s="1">
        <v>3002</v>
      </c>
      <c r="B14" s="1">
        <v>1</v>
      </c>
      <c r="C14" s="1" t="s">
        <v>1870</v>
      </c>
      <c r="D14" s="1" t="s">
        <v>912</v>
      </c>
      <c r="E14" s="13">
        <f t="shared" si="3"/>
        <v>1869.1056910569107</v>
      </c>
      <c r="F14" s="1">
        <v>1</v>
      </c>
      <c r="Z14" s="1" t="s">
        <v>80</v>
      </c>
      <c r="AD14" s="1" t="s">
        <v>1871</v>
      </c>
      <c r="AE14" s="14" t="s">
        <v>1872</v>
      </c>
      <c r="AF14" s="1" t="s">
        <v>1873</v>
      </c>
      <c r="AG14" s="1" t="s">
        <v>1874</v>
      </c>
      <c r="AH14" s="1" t="s">
        <v>1873</v>
      </c>
      <c r="AI14" s="1" t="s">
        <v>1874</v>
      </c>
      <c r="AJ14" s="14" t="s">
        <v>571</v>
      </c>
      <c r="AM14" s="1">
        <v>0</v>
      </c>
      <c r="AO14" s="15" t="s">
        <v>552</v>
      </c>
      <c r="AP14" s="1">
        <v>1</v>
      </c>
      <c r="AQ14" s="1" t="s">
        <v>895</v>
      </c>
      <c r="AR14" s="1">
        <v>1</v>
      </c>
      <c r="AS14" s="14" t="s">
        <v>1875</v>
      </c>
      <c r="AT14" s="1">
        <v>0</v>
      </c>
    </row>
    <row r="15" spans="1:55" s="1" customFormat="1" ht="15">
      <c r="A15" s="1">
        <v>3003</v>
      </c>
      <c r="B15" s="1">
        <v>1</v>
      </c>
      <c r="C15" s="1" t="s">
        <v>1876</v>
      </c>
      <c r="D15" s="1" t="s">
        <v>912</v>
      </c>
      <c r="E15" s="13">
        <f t="shared" si="3"/>
        <v>1869.1056910569107</v>
      </c>
      <c r="F15" s="1">
        <v>1</v>
      </c>
      <c r="Z15" s="1" t="s">
        <v>80</v>
      </c>
      <c r="AD15" s="1" t="s">
        <v>1877</v>
      </c>
      <c r="AE15" s="14" t="s">
        <v>1878</v>
      </c>
      <c r="AF15" s="1" t="s">
        <v>1879</v>
      </c>
      <c r="AG15" s="1" t="s">
        <v>1880</v>
      </c>
      <c r="AH15" s="1" t="s">
        <v>1879</v>
      </c>
      <c r="AI15" s="1" t="s">
        <v>1880</v>
      </c>
      <c r="AJ15" s="14" t="s">
        <v>572</v>
      </c>
      <c r="AM15" s="1">
        <v>0</v>
      </c>
      <c r="AO15" s="15" t="s">
        <v>552</v>
      </c>
      <c r="AP15" s="1">
        <v>1</v>
      </c>
      <c r="AQ15" s="1" t="s">
        <v>896</v>
      </c>
      <c r="AR15" s="1">
        <v>1</v>
      </c>
      <c r="AS15" s="14" t="s">
        <v>1881</v>
      </c>
      <c r="AT15" s="1">
        <v>0</v>
      </c>
    </row>
    <row r="16" spans="1:55" s="2" customFormat="1">
      <c r="AO16" s="10"/>
    </row>
    <row r="17" spans="1:46" s="5" customFormat="1" ht="15">
      <c r="A17" s="5">
        <v>379</v>
      </c>
      <c r="B17" s="5">
        <v>1</v>
      </c>
      <c r="C17" s="5" t="s">
        <v>4509</v>
      </c>
      <c r="D17" s="5" t="s">
        <v>910</v>
      </c>
      <c r="E17" s="5">
        <f>1999/1.23</f>
        <v>1625.2032520325204</v>
      </c>
      <c r="F17" s="5">
        <v>1</v>
      </c>
      <c r="Z17" s="5" t="s">
        <v>80</v>
      </c>
      <c r="AD17" s="5" t="s">
        <v>4510</v>
      </c>
      <c r="AE17" s="6" t="s">
        <v>4523</v>
      </c>
      <c r="AF17" s="5" t="s">
        <v>4511</v>
      </c>
      <c r="AG17" s="5" t="s">
        <v>4512</v>
      </c>
      <c r="AH17" s="5" t="s">
        <v>4511</v>
      </c>
      <c r="AI17" s="5" t="s">
        <v>4512</v>
      </c>
      <c r="AJ17" s="6" t="s">
        <v>4513</v>
      </c>
      <c r="AM17" s="5">
        <v>0</v>
      </c>
      <c r="AO17" s="11" t="s">
        <v>4464</v>
      </c>
      <c r="AP17" s="5">
        <v>1</v>
      </c>
      <c r="AQ17" s="6" t="s">
        <v>4521</v>
      </c>
      <c r="AR17" s="5">
        <v>1</v>
      </c>
      <c r="AS17" s="6" t="s">
        <v>4514</v>
      </c>
      <c r="AT17" s="5">
        <v>0</v>
      </c>
    </row>
    <row r="18" spans="1:46" s="5" customFormat="1" ht="15">
      <c r="A18" s="5">
        <v>409</v>
      </c>
      <c r="B18" s="5">
        <v>1</v>
      </c>
      <c r="C18" s="5" t="s">
        <v>4515</v>
      </c>
      <c r="D18" s="5" t="s">
        <v>910</v>
      </c>
      <c r="E18" s="5">
        <f>1999/1.23</f>
        <v>1625.2032520325204</v>
      </c>
      <c r="F18" s="5">
        <v>1</v>
      </c>
      <c r="Z18" s="5" t="s">
        <v>80</v>
      </c>
      <c r="AD18" s="5" t="s">
        <v>4516</v>
      </c>
      <c r="AE18" s="6" t="s">
        <v>4524</v>
      </c>
      <c r="AF18" s="5" t="s">
        <v>4517</v>
      </c>
      <c r="AG18" s="5" t="s">
        <v>4518</v>
      </c>
      <c r="AH18" s="5" t="s">
        <v>4517</v>
      </c>
      <c r="AI18" s="5" t="s">
        <v>4518</v>
      </c>
      <c r="AJ18" s="6" t="s">
        <v>4519</v>
      </c>
      <c r="AM18" s="5">
        <v>0</v>
      </c>
      <c r="AO18" s="11" t="s">
        <v>4464</v>
      </c>
      <c r="AP18" s="5">
        <v>1</v>
      </c>
      <c r="AQ18" s="6" t="s">
        <v>4522</v>
      </c>
      <c r="AR18" s="5">
        <v>1</v>
      </c>
      <c r="AS18" s="6" t="s">
        <v>4520</v>
      </c>
      <c r="AT18" s="5">
        <v>0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BC17"/>
  <sheetViews>
    <sheetView workbookViewId="0">
      <selection activeCell="A17" activeCellId="3" sqref="A1:XFD1 A15:XFD15 A16:XFD16 A17:XFD17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29.37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150</v>
      </c>
      <c r="B2" s="5">
        <v>1</v>
      </c>
      <c r="C2" s="5" t="s">
        <v>1882</v>
      </c>
      <c r="D2" s="5" t="s">
        <v>81</v>
      </c>
      <c r="E2" s="5">
        <f>1999/1.23</f>
        <v>1625.2032520325204</v>
      </c>
      <c r="F2" s="5">
        <v>1</v>
      </c>
      <c r="Z2" s="5" t="s">
        <v>80</v>
      </c>
      <c r="AD2" s="5" t="s">
        <v>1883</v>
      </c>
      <c r="AE2" s="6" t="s">
        <v>1884</v>
      </c>
      <c r="AF2" s="5" t="s">
        <v>1885</v>
      </c>
      <c r="AG2" s="5" t="s">
        <v>1886</v>
      </c>
      <c r="AH2" s="5" t="s">
        <v>1887</v>
      </c>
      <c r="AI2" s="5" t="s">
        <v>1886</v>
      </c>
      <c r="AJ2" s="6" t="s">
        <v>134</v>
      </c>
      <c r="AM2" s="5">
        <v>0</v>
      </c>
      <c r="AO2" s="11" t="s">
        <v>552</v>
      </c>
      <c r="AP2" s="5">
        <v>1</v>
      </c>
      <c r="AQ2" t="s">
        <v>727</v>
      </c>
      <c r="AR2" s="5">
        <v>1</v>
      </c>
      <c r="AS2" s="6" t="s">
        <v>1888</v>
      </c>
      <c r="AT2" s="5">
        <v>0</v>
      </c>
    </row>
    <row r="3" spans="1:55" s="5" customFormat="1" ht="15">
      <c r="A3" s="5">
        <f>A2+1</f>
        <v>151</v>
      </c>
      <c r="B3" s="5">
        <v>1</v>
      </c>
      <c r="C3" s="5" t="s">
        <v>1889</v>
      </c>
      <c r="D3" s="5" t="s">
        <v>81</v>
      </c>
      <c r="E3" s="5">
        <f t="shared" ref="E3:E13" si="0">1999/1.23</f>
        <v>1625.2032520325204</v>
      </c>
      <c r="F3" s="5">
        <v>1</v>
      </c>
      <c r="Z3" s="5" t="s">
        <v>80</v>
      </c>
      <c r="AD3" s="5" t="s">
        <v>1890</v>
      </c>
      <c r="AE3" s="6" t="s">
        <v>1891</v>
      </c>
      <c r="AF3" s="5" t="s">
        <v>1892</v>
      </c>
      <c r="AG3" s="5" t="s">
        <v>1893</v>
      </c>
      <c r="AH3" s="5" t="s">
        <v>1894</v>
      </c>
      <c r="AI3" s="5" t="s">
        <v>1893</v>
      </c>
      <c r="AJ3" s="6" t="s">
        <v>135</v>
      </c>
      <c r="AM3" s="5">
        <v>0</v>
      </c>
      <c r="AO3" s="11" t="s">
        <v>552</v>
      </c>
      <c r="AP3" s="5">
        <v>1</v>
      </c>
      <c r="AQ3" t="s">
        <v>728</v>
      </c>
      <c r="AR3" s="5">
        <v>1</v>
      </c>
      <c r="AS3" s="6" t="s">
        <v>1895</v>
      </c>
      <c r="AT3" s="5">
        <v>0</v>
      </c>
    </row>
    <row r="4" spans="1:55" s="5" customFormat="1" ht="15">
      <c r="A4" s="5">
        <v>152</v>
      </c>
      <c r="B4" s="5">
        <v>1</v>
      </c>
      <c r="C4" s="5" t="s">
        <v>1896</v>
      </c>
      <c r="D4" s="5" t="s">
        <v>81</v>
      </c>
      <c r="E4" s="5">
        <f t="shared" si="0"/>
        <v>1625.2032520325204</v>
      </c>
      <c r="F4" s="5">
        <v>1</v>
      </c>
      <c r="I4" s="5">
        <f>1999-1649</f>
        <v>350</v>
      </c>
      <c r="Z4" s="5" t="s">
        <v>80</v>
      </c>
      <c r="AD4" s="5" t="s">
        <v>1897</v>
      </c>
      <c r="AE4" s="6" t="s">
        <v>1898</v>
      </c>
      <c r="AF4" s="5" t="s">
        <v>1899</v>
      </c>
      <c r="AG4" s="5" t="s">
        <v>1900</v>
      </c>
      <c r="AH4" s="5" t="s">
        <v>1901</v>
      </c>
      <c r="AI4" s="5" t="s">
        <v>1900</v>
      </c>
      <c r="AJ4" s="6" t="s">
        <v>136</v>
      </c>
      <c r="AM4" s="5">
        <v>0</v>
      </c>
      <c r="AO4" s="11" t="s">
        <v>552</v>
      </c>
      <c r="AP4" s="5">
        <v>1</v>
      </c>
      <c r="AQ4" t="s">
        <v>729</v>
      </c>
      <c r="AR4" s="5">
        <v>1</v>
      </c>
      <c r="AS4" s="6" t="s">
        <v>1902</v>
      </c>
      <c r="AT4" s="5">
        <v>0</v>
      </c>
    </row>
    <row r="5" spans="1:55" s="5" customFormat="1" ht="15">
      <c r="A5" s="5">
        <f t="shared" ref="A5:A10" si="1">A4+1</f>
        <v>153</v>
      </c>
      <c r="B5" s="5">
        <v>1</v>
      </c>
      <c r="C5" s="5" t="s">
        <v>1903</v>
      </c>
      <c r="D5" s="5" t="s">
        <v>81</v>
      </c>
      <c r="E5" s="5">
        <f t="shared" si="0"/>
        <v>1625.2032520325204</v>
      </c>
      <c r="F5" s="5">
        <v>1</v>
      </c>
      <c r="I5" s="5">
        <f t="shared" ref="I5:I6" si="2">1999-1649</f>
        <v>350</v>
      </c>
      <c r="Z5" s="5" t="s">
        <v>80</v>
      </c>
      <c r="AD5" s="5" t="s">
        <v>1904</v>
      </c>
      <c r="AE5" s="6" t="s">
        <v>1905</v>
      </c>
      <c r="AF5" s="5" t="s">
        <v>1906</v>
      </c>
      <c r="AG5" s="5" t="s">
        <v>1907</v>
      </c>
      <c r="AH5" s="5" t="s">
        <v>1908</v>
      </c>
      <c r="AI5" s="5" t="s">
        <v>1907</v>
      </c>
      <c r="AJ5" s="6" t="s">
        <v>137</v>
      </c>
      <c r="AM5" s="5">
        <v>0</v>
      </c>
      <c r="AO5" s="11" t="s">
        <v>552</v>
      </c>
      <c r="AP5" s="5">
        <v>1</v>
      </c>
      <c r="AQ5" t="s">
        <v>730</v>
      </c>
      <c r="AR5" s="5">
        <v>1</v>
      </c>
      <c r="AS5" s="6" t="s">
        <v>1909</v>
      </c>
      <c r="AT5" s="5">
        <v>0</v>
      </c>
    </row>
    <row r="6" spans="1:55" s="5" customFormat="1" ht="15">
      <c r="A6" s="5">
        <f t="shared" si="1"/>
        <v>154</v>
      </c>
      <c r="B6" s="5">
        <v>1</v>
      </c>
      <c r="C6" s="5" t="s">
        <v>1910</v>
      </c>
      <c r="D6" s="5" t="s">
        <v>81</v>
      </c>
      <c r="E6" s="5">
        <f t="shared" si="0"/>
        <v>1625.2032520325204</v>
      </c>
      <c r="F6" s="5">
        <v>1</v>
      </c>
      <c r="I6" s="5">
        <f t="shared" si="2"/>
        <v>350</v>
      </c>
      <c r="Z6" s="5" t="s">
        <v>80</v>
      </c>
      <c r="AD6" s="5" t="s">
        <v>1911</v>
      </c>
      <c r="AE6" s="6" t="s">
        <v>1912</v>
      </c>
      <c r="AF6" s="5" t="s">
        <v>1913</v>
      </c>
      <c r="AG6" s="5" t="s">
        <v>1914</v>
      </c>
      <c r="AH6" s="5" t="s">
        <v>1915</v>
      </c>
      <c r="AI6" s="5" t="s">
        <v>1914</v>
      </c>
      <c r="AJ6" s="6" t="s">
        <v>138</v>
      </c>
      <c r="AM6" s="5">
        <v>0</v>
      </c>
      <c r="AO6" s="11" t="s">
        <v>552</v>
      </c>
      <c r="AP6" s="5">
        <v>1</v>
      </c>
      <c r="AQ6" t="s">
        <v>731</v>
      </c>
      <c r="AR6" s="5">
        <v>1</v>
      </c>
      <c r="AS6" s="6" t="s">
        <v>1916</v>
      </c>
      <c r="AT6" s="5">
        <v>0</v>
      </c>
    </row>
    <row r="7" spans="1:55" s="5" customFormat="1" ht="15">
      <c r="A7" s="5">
        <f t="shared" si="1"/>
        <v>155</v>
      </c>
      <c r="B7" s="5">
        <v>1</v>
      </c>
      <c r="C7" s="5" t="s">
        <v>1917</v>
      </c>
      <c r="D7" s="5" t="s">
        <v>81</v>
      </c>
      <c r="E7" s="5">
        <f t="shared" si="0"/>
        <v>1625.2032520325204</v>
      </c>
      <c r="F7" s="5">
        <v>1</v>
      </c>
      <c r="Z7" s="5" t="s">
        <v>80</v>
      </c>
      <c r="AD7" s="5" t="s">
        <v>1918</v>
      </c>
      <c r="AE7" s="6" t="s">
        <v>1919</v>
      </c>
      <c r="AF7" s="5" t="s">
        <v>1920</v>
      </c>
      <c r="AG7" s="5" t="s">
        <v>1921</v>
      </c>
      <c r="AH7" s="5" t="s">
        <v>1922</v>
      </c>
      <c r="AI7" s="5" t="s">
        <v>1921</v>
      </c>
      <c r="AJ7" s="6" t="s">
        <v>139</v>
      </c>
      <c r="AM7" s="5">
        <v>0</v>
      </c>
      <c r="AO7" s="11" t="s">
        <v>552</v>
      </c>
      <c r="AP7" s="5">
        <v>1</v>
      </c>
      <c r="AQ7" t="s">
        <v>732</v>
      </c>
      <c r="AR7" s="5">
        <v>1</v>
      </c>
      <c r="AS7" s="6" t="s">
        <v>1923</v>
      </c>
      <c r="AT7" s="5">
        <v>0</v>
      </c>
    </row>
    <row r="8" spans="1:55" s="5" customFormat="1" ht="15">
      <c r="A8" s="5">
        <f t="shared" si="1"/>
        <v>156</v>
      </c>
      <c r="B8" s="5">
        <v>1</v>
      </c>
      <c r="C8" s="5" t="s">
        <v>1924</v>
      </c>
      <c r="D8" s="5" t="s">
        <v>81</v>
      </c>
      <c r="E8" s="5">
        <f t="shared" si="0"/>
        <v>1625.2032520325204</v>
      </c>
      <c r="F8" s="5">
        <v>1</v>
      </c>
      <c r="Z8" s="5" t="s">
        <v>80</v>
      </c>
      <c r="AD8" s="5" t="s">
        <v>1925</v>
      </c>
      <c r="AE8" s="6" t="s">
        <v>1926</v>
      </c>
      <c r="AF8" s="5" t="s">
        <v>1927</v>
      </c>
      <c r="AG8" s="5" t="s">
        <v>1928</v>
      </c>
      <c r="AH8" s="5" t="s">
        <v>1929</v>
      </c>
      <c r="AI8" s="5" t="s">
        <v>1928</v>
      </c>
      <c r="AJ8" s="6" t="s">
        <v>140</v>
      </c>
      <c r="AM8" s="5">
        <v>0</v>
      </c>
      <c r="AO8" s="11" t="s">
        <v>552</v>
      </c>
      <c r="AP8" s="5">
        <v>1</v>
      </c>
      <c r="AQ8" t="s">
        <v>733</v>
      </c>
      <c r="AR8" s="5">
        <v>1</v>
      </c>
      <c r="AS8" s="6" t="s">
        <v>1930</v>
      </c>
      <c r="AT8" s="5">
        <v>0</v>
      </c>
    </row>
    <row r="9" spans="1:55" s="5" customFormat="1" ht="15">
      <c r="A9" s="5">
        <f t="shared" si="1"/>
        <v>157</v>
      </c>
      <c r="B9" s="5">
        <v>1</v>
      </c>
      <c r="C9" s="5" t="s">
        <v>1931</v>
      </c>
      <c r="D9" s="5" t="s">
        <v>81</v>
      </c>
      <c r="E9" s="5">
        <f>2299/1.23</f>
        <v>1869.1056910569107</v>
      </c>
      <c r="F9" s="5">
        <v>1</v>
      </c>
      <c r="Z9" s="5" t="s">
        <v>80</v>
      </c>
      <c r="AD9" s="5" t="s">
        <v>1932</v>
      </c>
      <c r="AE9" s="6" t="s">
        <v>1933</v>
      </c>
      <c r="AF9" s="5" t="s">
        <v>1934</v>
      </c>
      <c r="AG9" s="5" t="s">
        <v>1935</v>
      </c>
      <c r="AH9" s="5" t="s">
        <v>1936</v>
      </c>
      <c r="AI9" s="5" t="s">
        <v>1935</v>
      </c>
      <c r="AJ9" s="6" t="s">
        <v>141</v>
      </c>
      <c r="AM9" s="5">
        <v>0</v>
      </c>
      <c r="AO9" s="11" t="s">
        <v>552</v>
      </c>
      <c r="AP9" s="5">
        <v>1</v>
      </c>
      <c r="AQ9" s="5" t="s">
        <v>734</v>
      </c>
      <c r="AR9" s="5">
        <v>1</v>
      </c>
      <c r="AS9" s="6" t="s">
        <v>1937</v>
      </c>
      <c r="AT9" s="5">
        <v>0</v>
      </c>
    </row>
    <row r="10" spans="1:55" s="5" customFormat="1" ht="15">
      <c r="A10" s="5">
        <f t="shared" si="1"/>
        <v>158</v>
      </c>
      <c r="B10" s="5">
        <v>1</v>
      </c>
      <c r="C10" s="5" t="s">
        <v>1938</v>
      </c>
      <c r="D10" s="5" t="s">
        <v>81</v>
      </c>
      <c r="E10" s="5">
        <f t="shared" si="0"/>
        <v>1625.2032520325204</v>
      </c>
      <c r="F10" s="5">
        <v>1</v>
      </c>
      <c r="I10" s="5">
        <f>1999-1649</f>
        <v>350</v>
      </c>
      <c r="Z10" s="5" t="s">
        <v>80</v>
      </c>
      <c r="AD10" s="5" t="s">
        <v>1939</v>
      </c>
      <c r="AE10" s="6" t="s">
        <v>1940</v>
      </c>
      <c r="AF10" s="5" t="s">
        <v>1941</v>
      </c>
      <c r="AG10" s="5" t="s">
        <v>1942</v>
      </c>
      <c r="AH10" s="5" t="s">
        <v>1943</v>
      </c>
      <c r="AI10" s="5" t="s">
        <v>1942</v>
      </c>
      <c r="AJ10" s="6" t="s">
        <v>433</v>
      </c>
      <c r="AM10" s="5">
        <v>0</v>
      </c>
      <c r="AO10" s="11" t="s">
        <v>552</v>
      </c>
      <c r="AP10" s="5">
        <v>1</v>
      </c>
      <c r="AQ10" s="5" t="s">
        <v>735</v>
      </c>
      <c r="AR10" s="5">
        <v>1</v>
      </c>
      <c r="AS10" s="6" t="s">
        <v>1944</v>
      </c>
      <c r="AT10" s="5">
        <v>0</v>
      </c>
    </row>
    <row r="11" spans="1:55" s="5" customFormat="1" ht="15">
      <c r="A11" s="5">
        <v>130</v>
      </c>
      <c r="B11" s="5">
        <v>1</v>
      </c>
      <c r="C11" s="5" t="s">
        <v>1945</v>
      </c>
      <c r="D11" s="5" t="s">
        <v>81</v>
      </c>
      <c r="E11" s="5">
        <f t="shared" si="0"/>
        <v>1625.2032520325204</v>
      </c>
      <c r="F11" s="5">
        <v>1</v>
      </c>
      <c r="Z11" s="5" t="s">
        <v>80</v>
      </c>
      <c r="AD11" s="5" t="s">
        <v>1946</v>
      </c>
      <c r="AE11" s="6" t="s">
        <v>1947</v>
      </c>
      <c r="AF11" s="5" t="s">
        <v>1948</v>
      </c>
      <c r="AG11" s="5" t="s">
        <v>1949</v>
      </c>
      <c r="AH11" s="5" t="s">
        <v>1950</v>
      </c>
      <c r="AI11" s="5" t="s">
        <v>1949</v>
      </c>
      <c r="AJ11" s="6" t="s">
        <v>960</v>
      </c>
      <c r="AM11" s="5">
        <v>0</v>
      </c>
      <c r="AO11" s="11" t="s">
        <v>959</v>
      </c>
      <c r="AP11" s="5">
        <v>1</v>
      </c>
      <c r="AQ11" s="5" t="s">
        <v>961</v>
      </c>
      <c r="AR11" s="5">
        <v>1</v>
      </c>
      <c r="AS11" s="6" t="s">
        <v>1951</v>
      </c>
      <c r="AT11" s="5">
        <v>0</v>
      </c>
    </row>
    <row r="12" spans="1:55" s="5" customFormat="1" ht="15">
      <c r="A12" s="5">
        <v>131</v>
      </c>
      <c r="B12" s="5">
        <v>1</v>
      </c>
      <c r="C12" s="5" t="s">
        <v>1952</v>
      </c>
      <c r="D12" s="5" t="s">
        <v>81</v>
      </c>
      <c r="E12" s="5">
        <f t="shared" si="0"/>
        <v>1625.2032520325204</v>
      </c>
      <c r="F12" s="5">
        <v>1</v>
      </c>
      <c r="Z12" s="5" t="s">
        <v>80</v>
      </c>
      <c r="AD12" s="5" t="s">
        <v>1953</v>
      </c>
      <c r="AE12" s="6" t="s">
        <v>1954</v>
      </c>
      <c r="AF12" s="5" t="s">
        <v>1955</v>
      </c>
      <c r="AG12" s="5" t="s">
        <v>1956</v>
      </c>
      <c r="AH12" s="5" t="s">
        <v>1957</v>
      </c>
      <c r="AI12" s="5" t="s">
        <v>1956</v>
      </c>
      <c r="AJ12" s="6" t="s">
        <v>970</v>
      </c>
      <c r="AM12" s="5">
        <v>0</v>
      </c>
      <c r="AO12" s="11" t="s">
        <v>959</v>
      </c>
      <c r="AP12" s="5">
        <v>1</v>
      </c>
      <c r="AQ12" s="5" t="s">
        <v>971</v>
      </c>
      <c r="AR12" s="5">
        <v>1</v>
      </c>
      <c r="AS12" s="6" t="s">
        <v>1958</v>
      </c>
      <c r="AT12" s="5">
        <v>0</v>
      </c>
    </row>
    <row r="13" spans="1:55" s="5" customFormat="1" ht="15">
      <c r="A13" s="5">
        <v>132</v>
      </c>
      <c r="B13" s="5">
        <v>1</v>
      </c>
      <c r="C13" s="5" t="s">
        <v>1959</v>
      </c>
      <c r="D13" s="5" t="s">
        <v>81</v>
      </c>
      <c r="E13" s="5">
        <f t="shared" si="0"/>
        <v>1625.2032520325204</v>
      </c>
      <c r="F13" s="5">
        <v>1</v>
      </c>
      <c r="Z13" s="5" t="s">
        <v>80</v>
      </c>
      <c r="AD13" s="5" t="s">
        <v>1960</v>
      </c>
      <c r="AE13" s="6" t="s">
        <v>1961</v>
      </c>
      <c r="AF13" s="5" t="s">
        <v>1962</v>
      </c>
      <c r="AG13" s="5" t="s">
        <v>1963</v>
      </c>
      <c r="AH13" s="5" t="s">
        <v>1964</v>
      </c>
      <c r="AI13" s="5" t="s">
        <v>1963</v>
      </c>
      <c r="AJ13" s="6" t="s">
        <v>972</v>
      </c>
      <c r="AM13" s="5">
        <v>0</v>
      </c>
      <c r="AO13" s="11" t="s">
        <v>959</v>
      </c>
      <c r="AP13" s="5">
        <v>1</v>
      </c>
      <c r="AQ13" s="5" t="s">
        <v>973</v>
      </c>
      <c r="AR13" s="5">
        <v>1</v>
      </c>
      <c r="AS13" s="6" t="s">
        <v>1965</v>
      </c>
      <c r="AT13" s="5">
        <v>0</v>
      </c>
    </row>
    <row r="15" spans="1:55" s="5" customFormat="1" ht="15">
      <c r="A15" s="5">
        <v>128</v>
      </c>
      <c r="B15" s="5">
        <v>1</v>
      </c>
      <c r="C15" s="5" t="s">
        <v>4612</v>
      </c>
      <c r="D15" s="5" t="s">
        <v>81</v>
      </c>
      <c r="E15" s="5">
        <f>2099/1.23</f>
        <v>1706.5040650406504</v>
      </c>
      <c r="F15" s="5">
        <v>1</v>
      </c>
      <c r="Z15" s="5" t="s">
        <v>80</v>
      </c>
      <c r="AD15" s="5" t="s">
        <v>4613</v>
      </c>
      <c r="AE15" s="6" t="s">
        <v>4636</v>
      </c>
      <c r="AF15" s="5" t="s">
        <v>4614</v>
      </c>
      <c r="AG15" s="5" t="s">
        <v>4615</v>
      </c>
      <c r="AH15" s="5" t="s">
        <v>4616</v>
      </c>
      <c r="AI15" s="5" t="s">
        <v>4615</v>
      </c>
      <c r="AJ15" s="6" t="s">
        <v>4617</v>
      </c>
      <c r="AM15" s="5">
        <v>0</v>
      </c>
      <c r="AO15" s="11" t="s">
        <v>4534</v>
      </c>
      <c r="AP15" s="5">
        <v>1</v>
      </c>
      <c r="AQ15" s="5" t="s">
        <v>4618</v>
      </c>
      <c r="AR15" s="5">
        <v>1</v>
      </c>
      <c r="AS15" s="6" t="s">
        <v>4619</v>
      </c>
      <c r="AT15" s="5">
        <v>0</v>
      </c>
    </row>
    <row r="16" spans="1:55" s="5" customFormat="1" ht="15">
      <c r="A16" s="5">
        <v>129</v>
      </c>
      <c r="B16" s="5">
        <v>1</v>
      </c>
      <c r="C16" s="5" t="s">
        <v>4620</v>
      </c>
      <c r="D16" s="5" t="s">
        <v>81</v>
      </c>
      <c r="E16" s="5">
        <f>2099/1.23</f>
        <v>1706.5040650406504</v>
      </c>
      <c r="F16" s="5">
        <v>1</v>
      </c>
      <c r="Z16" s="5" t="s">
        <v>80</v>
      </c>
      <c r="AD16" s="5" t="s">
        <v>4621</v>
      </c>
      <c r="AE16" s="6" t="s">
        <v>4637</v>
      </c>
      <c r="AF16" s="5" t="s">
        <v>4622</v>
      </c>
      <c r="AG16" s="5" t="s">
        <v>4623</v>
      </c>
      <c r="AH16" s="5" t="s">
        <v>4624</v>
      </c>
      <c r="AI16" s="5" t="s">
        <v>4623</v>
      </c>
      <c r="AJ16" s="6" t="s">
        <v>4625</v>
      </c>
      <c r="AM16" s="5">
        <v>0</v>
      </c>
      <c r="AO16" s="11" t="s">
        <v>4534</v>
      </c>
      <c r="AP16" s="5">
        <v>1</v>
      </c>
      <c r="AQ16" s="5" t="s">
        <v>4626</v>
      </c>
      <c r="AR16" s="5">
        <v>1</v>
      </c>
      <c r="AS16" s="6" t="s">
        <v>4627</v>
      </c>
      <c r="AT16" s="5">
        <v>0</v>
      </c>
    </row>
    <row r="17" spans="1:46" s="5" customFormat="1" ht="15">
      <c r="A17" s="5">
        <v>169</v>
      </c>
      <c r="B17" s="5">
        <v>1</v>
      </c>
      <c r="C17" s="5" t="s">
        <v>4628</v>
      </c>
      <c r="D17" s="5" t="s">
        <v>81</v>
      </c>
      <c r="E17" s="5">
        <f>2099/1.23</f>
        <v>1706.5040650406504</v>
      </c>
      <c r="F17" s="5">
        <v>1</v>
      </c>
      <c r="Z17" s="5" t="s">
        <v>80</v>
      </c>
      <c r="AD17" s="5" t="s">
        <v>4629</v>
      </c>
      <c r="AE17" s="6" t="s">
        <v>4638</v>
      </c>
      <c r="AF17" s="5" t="s">
        <v>4630</v>
      </c>
      <c r="AG17" s="5" t="s">
        <v>4631</v>
      </c>
      <c r="AH17" s="5" t="s">
        <v>4632</v>
      </c>
      <c r="AI17" s="5" t="s">
        <v>4631</v>
      </c>
      <c r="AJ17" s="6" t="s">
        <v>4633</v>
      </c>
      <c r="AM17" s="5">
        <v>0</v>
      </c>
      <c r="AO17" s="11" t="s">
        <v>4534</v>
      </c>
      <c r="AP17" s="5">
        <v>1</v>
      </c>
      <c r="AQ17" s="5" t="s">
        <v>4634</v>
      </c>
      <c r="AR17" s="5">
        <v>1</v>
      </c>
      <c r="AS17" s="6" t="s">
        <v>4635</v>
      </c>
      <c r="AT17" s="5">
        <v>0</v>
      </c>
    </row>
  </sheetData>
  <hyperlinks>
    <hyperlink ref="AQ15" r:id="rId1" display="https://www.schock.com.pl/img/schock/mono_d-100s/monod100sberry.png,https://www.schock.com.pl/img/schock/mono_d-100s/monod100srystech.jpg,https://www.schock.com.pl/img/schock/aranzacje/mond100s_0021280x1280.png,https://www.schock.com.pl/img/schock/aranzacje/mond100s_0041280x1280.png" xr:uid="{9A573177-00D8-4D48-9A0B-DE9979283E3E}"/>
    <hyperlink ref="AQ16" r:id="rId2" display="https://www.schock.com.pl/img/schock/mono_d-100s/monod100sivy.png,https://www.schock.com.pl/img/schock/mono_d-100s/monod100srystech.jpg,https://www.schock.com.pl/img/schock/aranzacje/mond100s_0021280x1280.png,https://www.schock.com.pl/img/schock/aranzacje/mond100s_0041280x1280.png" xr:uid="{5F4D03EC-3FD8-4F12-BF4D-FA7F98614083}"/>
    <hyperlink ref="AQ17" r:id="rId3" display="https://www.schock.com.pl/img/schock/mono_d-100s/monod100sdusk.png,https://www.schock.com.pl/img/schock/mono_d-100s/monod100srystech.jpg,https://www.schock.com.pl/img/schock/aranzacje/mond100s_0021280x1280.png,https://www.schock.com.pl/img/schock/aranzacje/mond100s_0041280x1280.png" xr:uid="{1BB5C797-D81B-4BA1-B4BA-3850BF160BD5}"/>
  </hyperlinks>
  <pageMargins left="0.7" right="0.7" top="0.75" bottom="0.75" header="0.3" footer="0.3"/>
  <pageSetup paperSize="9" orientation="portrait"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BC23"/>
  <sheetViews>
    <sheetView topLeftCell="AF1" workbookViewId="0">
      <selection activeCell="AF16" activeCellId="1" sqref="A15:XFD15 A16:XFD16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380</v>
      </c>
      <c r="B2" s="5">
        <v>1</v>
      </c>
      <c r="C2" s="5" t="s">
        <v>2074</v>
      </c>
      <c r="D2" s="5" t="s">
        <v>84</v>
      </c>
      <c r="E2" s="5">
        <f>2399/1.23</f>
        <v>1950.4065040650407</v>
      </c>
      <c r="F2" s="5">
        <v>1</v>
      </c>
      <c r="Z2" s="5" t="s">
        <v>80</v>
      </c>
      <c r="AD2" s="5" t="s">
        <v>2075</v>
      </c>
      <c r="AE2" s="6" t="s">
        <v>2076</v>
      </c>
      <c r="AF2" s="5" t="s">
        <v>2077</v>
      </c>
      <c r="AG2" s="5" t="s">
        <v>2078</v>
      </c>
      <c r="AH2" s="5" t="s">
        <v>2079</v>
      </c>
      <c r="AI2" s="5" t="s">
        <v>2078</v>
      </c>
      <c r="AJ2" s="6" t="s">
        <v>445</v>
      </c>
      <c r="AM2" s="5">
        <v>0</v>
      </c>
      <c r="AO2" s="11" t="s">
        <v>552</v>
      </c>
      <c r="AP2" s="5">
        <v>1</v>
      </c>
      <c r="AQ2" s="6" t="s">
        <v>446</v>
      </c>
      <c r="AR2" s="5">
        <v>1</v>
      </c>
      <c r="AS2" s="6" t="s">
        <v>2080</v>
      </c>
      <c r="AT2" s="5">
        <v>0</v>
      </c>
    </row>
    <row r="3" spans="1:55" s="5" customFormat="1" ht="15">
      <c r="A3" s="5">
        <v>381</v>
      </c>
      <c r="B3" s="5">
        <v>1</v>
      </c>
      <c r="C3" s="5" t="s">
        <v>2081</v>
      </c>
      <c r="D3" s="5" t="s">
        <v>84</v>
      </c>
      <c r="E3" s="5">
        <f t="shared" ref="E3:E13" si="0">2399/1.23</f>
        <v>1950.4065040650407</v>
      </c>
      <c r="F3" s="5">
        <v>1</v>
      </c>
      <c r="Z3" s="5" t="s">
        <v>80</v>
      </c>
      <c r="AD3" s="5" t="s">
        <v>2082</v>
      </c>
      <c r="AE3" s="6" t="s">
        <v>2083</v>
      </c>
      <c r="AF3" s="5" t="s">
        <v>2084</v>
      </c>
      <c r="AG3" s="5" t="s">
        <v>2085</v>
      </c>
      <c r="AH3" s="5" t="s">
        <v>2086</v>
      </c>
      <c r="AI3" s="5" t="s">
        <v>2085</v>
      </c>
      <c r="AJ3" s="6" t="s">
        <v>447</v>
      </c>
      <c r="AM3" s="5">
        <v>0</v>
      </c>
      <c r="AO3" s="11" t="s">
        <v>552</v>
      </c>
      <c r="AP3" s="5">
        <v>1</v>
      </c>
      <c r="AQ3" s="6" t="s">
        <v>448</v>
      </c>
      <c r="AR3" s="5">
        <v>1</v>
      </c>
      <c r="AS3" s="6" t="s">
        <v>2087</v>
      </c>
      <c r="AT3" s="5">
        <v>0</v>
      </c>
    </row>
    <row r="4" spans="1:55" s="5" customFormat="1" ht="15">
      <c r="A4" s="5">
        <v>382</v>
      </c>
      <c r="B4" s="5">
        <v>1</v>
      </c>
      <c r="C4" s="5" t="s">
        <v>2088</v>
      </c>
      <c r="D4" s="5" t="s">
        <v>84</v>
      </c>
      <c r="E4" s="5">
        <f t="shared" si="0"/>
        <v>1950.4065040650407</v>
      </c>
      <c r="F4" s="5">
        <v>1</v>
      </c>
      <c r="I4" s="5">
        <f>2399-2099</f>
        <v>300</v>
      </c>
      <c r="Z4" s="5" t="s">
        <v>80</v>
      </c>
      <c r="AD4" s="5" t="s">
        <v>2089</v>
      </c>
      <c r="AE4" s="6" t="s">
        <v>2090</v>
      </c>
      <c r="AF4" s="5" t="s">
        <v>2091</v>
      </c>
      <c r="AG4" s="5" t="s">
        <v>2092</v>
      </c>
      <c r="AH4" s="5" t="s">
        <v>2093</v>
      </c>
      <c r="AI4" s="5" t="s">
        <v>2092</v>
      </c>
      <c r="AJ4" s="6" t="s">
        <v>449</v>
      </c>
      <c r="AM4" s="5">
        <v>0</v>
      </c>
      <c r="AO4" s="11" t="s">
        <v>552</v>
      </c>
      <c r="AP4" s="5">
        <v>1</v>
      </c>
      <c r="AQ4" s="6" t="s">
        <v>450</v>
      </c>
      <c r="AR4" s="5">
        <v>1</v>
      </c>
      <c r="AS4" s="6" t="s">
        <v>2094</v>
      </c>
      <c r="AT4" s="5">
        <v>0</v>
      </c>
    </row>
    <row r="5" spans="1:55" s="5" customFormat="1" ht="15">
      <c r="A5" s="5">
        <v>383</v>
      </c>
      <c r="B5" s="5">
        <v>1</v>
      </c>
      <c r="C5" s="5" t="s">
        <v>2095</v>
      </c>
      <c r="D5" s="5" t="s">
        <v>84</v>
      </c>
      <c r="E5" s="5">
        <f t="shared" si="0"/>
        <v>1950.4065040650407</v>
      </c>
      <c r="F5" s="5">
        <v>1</v>
      </c>
      <c r="I5" s="5">
        <f t="shared" ref="I5:I6" si="1">2399-2099</f>
        <v>300</v>
      </c>
      <c r="Z5" s="5" t="s">
        <v>80</v>
      </c>
      <c r="AD5" s="5" t="s">
        <v>2096</v>
      </c>
      <c r="AE5" s="6" t="s">
        <v>2097</v>
      </c>
      <c r="AF5" s="5" t="s">
        <v>2098</v>
      </c>
      <c r="AG5" s="5" t="s">
        <v>2099</v>
      </c>
      <c r="AH5" s="5" t="s">
        <v>2100</v>
      </c>
      <c r="AI5" s="5" t="s">
        <v>2099</v>
      </c>
      <c r="AJ5" s="6" t="s">
        <v>451</v>
      </c>
      <c r="AM5" s="5">
        <v>0</v>
      </c>
      <c r="AO5" s="11" t="s">
        <v>552</v>
      </c>
      <c r="AP5" s="5">
        <v>1</v>
      </c>
      <c r="AQ5" s="6" t="s">
        <v>452</v>
      </c>
      <c r="AR5" s="5">
        <v>1</v>
      </c>
      <c r="AS5" s="6" t="s">
        <v>2101</v>
      </c>
      <c r="AT5" s="5">
        <v>0</v>
      </c>
    </row>
    <row r="6" spans="1:55" s="5" customFormat="1" ht="15">
      <c r="A6" s="5">
        <v>384</v>
      </c>
      <c r="B6" s="5">
        <v>1</v>
      </c>
      <c r="C6" s="5" t="s">
        <v>2102</v>
      </c>
      <c r="D6" s="5" t="s">
        <v>84</v>
      </c>
      <c r="E6" s="5">
        <f t="shared" si="0"/>
        <v>1950.4065040650407</v>
      </c>
      <c r="F6" s="5">
        <v>1</v>
      </c>
      <c r="I6" s="5">
        <f t="shared" si="1"/>
        <v>300</v>
      </c>
      <c r="Z6" s="5" t="s">
        <v>80</v>
      </c>
      <c r="AD6" s="5" t="s">
        <v>2103</v>
      </c>
      <c r="AE6" s="6" t="s">
        <v>2104</v>
      </c>
      <c r="AF6" s="5" t="s">
        <v>2105</v>
      </c>
      <c r="AG6" s="5" t="s">
        <v>2106</v>
      </c>
      <c r="AH6" s="5" t="s">
        <v>2107</v>
      </c>
      <c r="AI6" s="5" t="s">
        <v>2106</v>
      </c>
      <c r="AJ6" s="6" t="s">
        <v>453</v>
      </c>
      <c r="AM6" s="5">
        <v>0</v>
      </c>
      <c r="AO6" s="11" t="s">
        <v>552</v>
      </c>
      <c r="AP6" s="5">
        <v>1</v>
      </c>
      <c r="AQ6" s="6" t="s">
        <v>454</v>
      </c>
      <c r="AR6" s="5">
        <v>1</v>
      </c>
      <c r="AS6" s="6" t="s">
        <v>2108</v>
      </c>
      <c r="AT6" s="5">
        <v>0</v>
      </c>
    </row>
    <row r="7" spans="1:55" s="5" customFormat="1" ht="15">
      <c r="A7" s="5">
        <v>385</v>
      </c>
      <c r="B7" s="5">
        <v>1</v>
      </c>
      <c r="C7" s="5" t="s">
        <v>2109</v>
      </c>
      <c r="D7" s="5" t="s">
        <v>84</v>
      </c>
      <c r="E7" s="5">
        <f t="shared" si="0"/>
        <v>1950.4065040650407</v>
      </c>
      <c r="F7" s="5">
        <v>1</v>
      </c>
      <c r="Z7" s="5" t="s">
        <v>80</v>
      </c>
      <c r="AD7" s="5" t="s">
        <v>2110</v>
      </c>
      <c r="AE7" s="6" t="s">
        <v>2111</v>
      </c>
      <c r="AF7" s="5" t="s">
        <v>2112</v>
      </c>
      <c r="AG7" s="5" t="s">
        <v>2113</v>
      </c>
      <c r="AH7" s="5" t="s">
        <v>2114</v>
      </c>
      <c r="AI7" s="5" t="s">
        <v>2113</v>
      </c>
      <c r="AJ7" s="6" t="s">
        <v>455</v>
      </c>
      <c r="AM7" s="5">
        <v>0</v>
      </c>
      <c r="AO7" s="11" t="s">
        <v>552</v>
      </c>
      <c r="AP7" s="5">
        <v>1</v>
      </c>
      <c r="AQ7" s="6" t="s">
        <v>456</v>
      </c>
      <c r="AR7" s="5">
        <v>1</v>
      </c>
      <c r="AS7" s="6" t="s">
        <v>2115</v>
      </c>
      <c r="AT7" s="5">
        <v>0</v>
      </c>
    </row>
    <row r="8" spans="1:55" s="5" customFormat="1" ht="15">
      <c r="A8" s="5">
        <v>386</v>
      </c>
      <c r="B8" s="5">
        <v>1</v>
      </c>
      <c r="C8" s="5" t="s">
        <v>2116</v>
      </c>
      <c r="D8" s="5" t="s">
        <v>84</v>
      </c>
      <c r="E8" s="5">
        <f t="shared" si="0"/>
        <v>1950.4065040650407</v>
      </c>
      <c r="F8" s="5">
        <v>1</v>
      </c>
      <c r="Z8" s="5" t="s">
        <v>80</v>
      </c>
      <c r="AD8" s="5" t="s">
        <v>2117</v>
      </c>
      <c r="AE8" s="6" t="s">
        <v>2118</v>
      </c>
      <c r="AF8" s="5" t="s">
        <v>2119</v>
      </c>
      <c r="AG8" s="5" t="s">
        <v>2120</v>
      </c>
      <c r="AH8" s="5" t="s">
        <v>2121</v>
      </c>
      <c r="AI8" s="5" t="s">
        <v>2120</v>
      </c>
      <c r="AJ8" s="6" t="s">
        <v>457</v>
      </c>
      <c r="AM8" s="5">
        <v>0</v>
      </c>
      <c r="AO8" s="11" t="s">
        <v>552</v>
      </c>
      <c r="AP8" s="5">
        <v>1</v>
      </c>
      <c r="AQ8" s="6" t="s">
        <v>458</v>
      </c>
      <c r="AR8" s="5">
        <v>1</v>
      </c>
      <c r="AS8" s="6" t="s">
        <v>2122</v>
      </c>
      <c r="AT8" s="5">
        <v>0</v>
      </c>
    </row>
    <row r="9" spans="1:55" s="5" customFormat="1" ht="15">
      <c r="A9" s="5">
        <v>387</v>
      </c>
      <c r="B9" s="5">
        <v>1</v>
      </c>
      <c r="C9" s="5" t="s">
        <v>2123</v>
      </c>
      <c r="D9" s="5" t="s">
        <v>84</v>
      </c>
      <c r="E9" s="5">
        <f>2699/1.23</f>
        <v>2194.3089430894311</v>
      </c>
      <c r="F9" s="5">
        <v>1</v>
      </c>
      <c r="Z9" s="5" t="s">
        <v>80</v>
      </c>
      <c r="AD9" s="5" t="s">
        <v>2124</v>
      </c>
      <c r="AE9" s="6" t="s">
        <v>2125</v>
      </c>
      <c r="AF9" s="5" t="s">
        <v>2126</v>
      </c>
      <c r="AG9" s="5" t="s">
        <v>2127</v>
      </c>
      <c r="AH9" s="5" t="s">
        <v>2128</v>
      </c>
      <c r="AI9" s="5" t="s">
        <v>2127</v>
      </c>
      <c r="AJ9" s="6" t="s">
        <v>459</v>
      </c>
      <c r="AM9" s="5">
        <v>0</v>
      </c>
      <c r="AO9" s="11" t="s">
        <v>552</v>
      </c>
      <c r="AP9" s="5">
        <v>1</v>
      </c>
      <c r="AQ9" s="6" t="s">
        <v>460</v>
      </c>
      <c r="AR9" s="5">
        <v>1</v>
      </c>
      <c r="AS9" s="6" t="s">
        <v>2129</v>
      </c>
      <c r="AT9" s="5">
        <v>0</v>
      </c>
    </row>
    <row r="10" spans="1:55" s="5" customFormat="1" ht="15">
      <c r="A10" s="5">
        <v>388</v>
      </c>
      <c r="B10" s="5">
        <v>1</v>
      </c>
      <c r="C10" s="5" t="s">
        <v>2130</v>
      </c>
      <c r="D10" s="5" t="s">
        <v>84</v>
      </c>
      <c r="E10" s="5">
        <f t="shared" si="0"/>
        <v>1950.4065040650407</v>
      </c>
      <c r="F10" s="5">
        <v>1</v>
      </c>
      <c r="I10" s="5">
        <f>2399-2099</f>
        <v>300</v>
      </c>
      <c r="Z10" s="5" t="s">
        <v>80</v>
      </c>
      <c r="AD10" s="5" t="s">
        <v>2131</v>
      </c>
      <c r="AE10" s="6" t="s">
        <v>2132</v>
      </c>
      <c r="AF10" s="5" t="s">
        <v>2133</v>
      </c>
      <c r="AG10" s="5" t="s">
        <v>2134</v>
      </c>
      <c r="AH10" s="5" t="s">
        <v>2135</v>
      </c>
      <c r="AI10" s="5" t="s">
        <v>2134</v>
      </c>
      <c r="AJ10" s="6" t="s">
        <v>461</v>
      </c>
      <c r="AM10" s="5">
        <v>0</v>
      </c>
      <c r="AO10" s="11" t="s">
        <v>552</v>
      </c>
      <c r="AP10" s="5">
        <v>1</v>
      </c>
      <c r="AQ10" s="6" t="s">
        <v>462</v>
      </c>
      <c r="AR10" s="5">
        <v>1</v>
      </c>
      <c r="AS10" s="6" t="s">
        <v>2136</v>
      </c>
      <c r="AT10" s="5">
        <v>0</v>
      </c>
    </row>
    <row r="11" spans="1:55" s="5" customFormat="1" ht="15">
      <c r="A11" s="5">
        <v>136</v>
      </c>
      <c r="B11" s="5">
        <v>1</v>
      </c>
      <c r="C11" s="5" t="s">
        <v>2137</v>
      </c>
      <c r="D11" s="5" t="s">
        <v>84</v>
      </c>
      <c r="E11" s="5">
        <f t="shared" si="0"/>
        <v>1950.4065040650407</v>
      </c>
      <c r="F11" s="5">
        <v>1</v>
      </c>
      <c r="Z11" s="5" t="s">
        <v>80</v>
      </c>
      <c r="AD11" s="5" t="s">
        <v>2138</v>
      </c>
      <c r="AE11" s="6" t="s">
        <v>2139</v>
      </c>
      <c r="AF11" s="5" t="s">
        <v>2140</v>
      </c>
      <c r="AG11" s="5" t="s">
        <v>2141</v>
      </c>
      <c r="AH11" s="5" t="s">
        <v>2142</v>
      </c>
      <c r="AI11" s="5" t="s">
        <v>2141</v>
      </c>
      <c r="AJ11" s="6" t="s">
        <v>964</v>
      </c>
      <c r="AM11" s="5">
        <v>0</v>
      </c>
      <c r="AO11" s="11" t="s">
        <v>959</v>
      </c>
      <c r="AP11" s="5">
        <v>1</v>
      </c>
      <c r="AQ11" s="6" t="s">
        <v>965</v>
      </c>
      <c r="AR11" s="5">
        <v>1</v>
      </c>
      <c r="AS11" s="6" t="s">
        <v>2143</v>
      </c>
      <c r="AT11" s="5">
        <v>0</v>
      </c>
    </row>
    <row r="12" spans="1:55" s="5" customFormat="1" ht="15">
      <c r="A12" s="5">
        <v>137</v>
      </c>
      <c r="B12" s="5">
        <v>1</v>
      </c>
      <c r="C12" s="5" t="s">
        <v>2144</v>
      </c>
      <c r="D12" s="5" t="s">
        <v>84</v>
      </c>
      <c r="E12" s="5">
        <f t="shared" si="0"/>
        <v>1950.4065040650407</v>
      </c>
      <c r="F12" s="5">
        <v>1</v>
      </c>
      <c r="Z12" s="5" t="s">
        <v>80</v>
      </c>
      <c r="AD12" s="5" t="s">
        <v>2145</v>
      </c>
      <c r="AE12" s="6" t="s">
        <v>2146</v>
      </c>
      <c r="AF12" s="5" t="s">
        <v>2147</v>
      </c>
      <c r="AG12" s="5" t="s">
        <v>2148</v>
      </c>
      <c r="AH12" s="5" t="s">
        <v>2149</v>
      </c>
      <c r="AI12" s="5" t="s">
        <v>2148</v>
      </c>
      <c r="AJ12" s="6" t="s">
        <v>966</v>
      </c>
      <c r="AM12" s="5">
        <v>0</v>
      </c>
      <c r="AO12" s="11" t="s">
        <v>959</v>
      </c>
      <c r="AP12" s="5">
        <v>1</v>
      </c>
      <c r="AQ12" s="6" t="s">
        <v>967</v>
      </c>
      <c r="AR12" s="5">
        <v>1</v>
      </c>
      <c r="AS12" s="6" t="s">
        <v>2150</v>
      </c>
      <c r="AT12" s="5">
        <v>0</v>
      </c>
    </row>
    <row r="13" spans="1:55" s="5" customFormat="1" ht="15">
      <c r="A13" s="5">
        <v>138</v>
      </c>
      <c r="B13" s="5">
        <v>1</v>
      </c>
      <c r="C13" s="5" t="s">
        <v>2151</v>
      </c>
      <c r="D13" s="5" t="s">
        <v>84</v>
      </c>
      <c r="E13" s="5">
        <f t="shared" si="0"/>
        <v>1950.4065040650407</v>
      </c>
      <c r="F13" s="5">
        <v>1</v>
      </c>
      <c r="Z13" s="5" t="s">
        <v>80</v>
      </c>
      <c r="AD13" s="5" t="s">
        <v>2152</v>
      </c>
      <c r="AE13" s="6" t="s">
        <v>2153</v>
      </c>
      <c r="AF13" s="5" t="s">
        <v>2154</v>
      </c>
      <c r="AG13" s="5" t="s">
        <v>2155</v>
      </c>
      <c r="AH13" s="5" t="s">
        <v>2156</v>
      </c>
      <c r="AI13" s="5" t="s">
        <v>2155</v>
      </c>
      <c r="AJ13" s="6" t="s">
        <v>976</v>
      </c>
      <c r="AM13" s="5">
        <v>0</v>
      </c>
      <c r="AO13" s="11" t="s">
        <v>959</v>
      </c>
      <c r="AP13" s="5">
        <v>1</v>
      </c>
      <c r="AQ13" s="6" t="s">
        <v>977</v>
      </c>
      <c r="AR13" s="5">
        <v>1</v>
      </c>
      <c r="AS13" s="6" t="s">
        <v>2157</v>
      </c>
      <c r="AT13" s="5">
        <v>0</v>
      </c>
    </row>
    <row r="14" spans="1:55" s="5" customFormat="1" ht="15">
      <c r="AE14" s="6"/>
      <c r="AJ14" s="6"/>
      <c r="AO14" s="11"/>
      <c r="AQ14" s="6"/>
      <c r="AS14" s="6"/>
    </row>
    <row r="15" spans="1:55" s="5" customFormat="1" ht="15">
      <c r="A15" s="5">
        <v>389</v>
      </c>
      <c r="B15" s="5">
        <v>1</v>
      </c>
      <c r="C15" s="5" t="s">
        <v>4594</v>
      </c>
      <c r="D15" s="5" t="s">
        <v>84</v>
      </c>
      <c r="E15" s="5">
        <f>2499/1.23</f>
        <v>2031.7073170731708</v>
      </c>
      <c r="F15" s="5">
        <v>1</v>
      </c>
      <c r="Z15" s="5" t="s">
        <v>80</v>
      </c>
      <c r="AD15" s="5" t="s">
        <v>4595</v>
      </c>
      <c r="AE15" s="6" t="s">
        <v>4604</v>
      </c>
      <c r="AF15" s="5" t="s">
        <v>4596</v>
      </c>
      <c r="AG15" s="5" t="s">
        <v>4597</v>
      </c>
      <c r="AH15" s="5" t="s">
        <v>4598</v>
      </c>
      <c r="AI15" s="5" t="s">
        <v>4597</v>
      </c>
      <c r="AJ15" s="6" t="s">
        <v>4599</v>
      </c>
      <c r="AM15" s="5">
        <v>0</v>
      </c>
      <c r="AO15" s="11" t="s">
        <v>4534</v>
      </c>
      <c r="AP15" s="5">
        <v>1</v>
      </c>
      <c r="AQ15" s="6" t="s">
        <v>4600</v>
      </c>
      <c r="AR15" s="5">
        <v>1</v>
      </c>
      <c r="AS15" s="6" t="s">
        <v>4602</v>
      </c>
      <c r="AT15" s="5">
        <v>0</v>
      </c>
    </row>
    <row r="16" spans="1:55" s="5" customFormat="1" ht="15">
      <c r="A16" s="5">
        <v>399</v>
      </c>
      <c r="B16" s="5">
        <v>1</v>
      </c>
      <c r="C16" s="5" t="s">
        <v>4603</v>
      </c>
      <c r="D16" s="5" t="s">
        <v>84</v>
      </c>
      <c r="E16" s="5">
        <f>2499/1.23</f>
        <v>2031.7073170731708</v>
      </c>
      <c r="F16" s="5">
        <v>1</v>
      </c>
      <c r="Z16" s="5" t="s">
        <v>80</v>
      </c>
      <c r="AD16" s="5" t="s">
        <v>4605</v>
      </c>
      <c r="AE16" s="6" t="s">
        <v>4606</v>
      </c>
      <c r="AF16" s="5" t="s">
        <v>4607</v>
      </c>
      <c r="AG16" s="5" t="s">
        <v>4608</v>
      </c>
      <c r="AH16" s="5" t="s">
        <v>4609</v>
      </c>
      <c r="AI16" s="5" t="s">
        <v>4608</v>
      </c>
      <c r="AJ16" s="6" t="s">
        <v>4610</v>
      </c>
      <c r="AM16" s="5">
        <v>0</v>
      </c>
      <c r="AO16" s="11" t="s">
        <v>4534</v>
      </c>
      <c r="AP16" s="5">
        <v>1</v>
      </c>
      <c r="AQ16" s="6" t="s">
        <v>4601</v>
      </c>
      <c r="AR16" s="5">
        <v>1</v>
      </c>
      <c r="AS16" s="6" t="s">
        <v>4611</v>
      </c>
      <c r="AT16" s="5">
        <v>0</v>
      </c>
    </row>
    <row r="17" spans="1:46" s="5" customFormat="1" ht="15">
      <c r="AE17" s="6"/>
      <c r="AJ17" s="6"/>
      <c r="AO17" s="11"/>
      <c r="AQ17" s="6"/>
      <c r="AS17" s="6"/>
    </row>
    <row r="18" spans="1:46" s="5" customFormat="1" ht="15">
      <c r="AE18" s="6"/>
      <c r="AJ18" s="6"/>
      <c r="AO18" s="11"/>
      <c r="AQ18" s="6"/>
      <c r="AS18" s="6"/>
    </row>
    <row r="19" spans="1:46" s="5" customFormat="1" ht="15">
      <c r="AE19" s="6"/>
      <c r="AJ19" s="6"/>
      <c r="AO19" s="11"/>
      <c r="AQ19" s="6"/>
      <c r="AS19" s="6"/>
    </row>
    <row r="20" spans="1:46" s="1" customFormat="1" ht="15">
      <c r="A20" s="1">
        <v>3010</v>
      </c>
      <c r="B20" s="1">
        <v>1</v>
      </c>
      <c r="C20" s="1" t="s">
        <v>2158</v>
      </c>
      <c r="D20" s="1" t="s">
        <v>910</v>
      </c>
      <c r="E20" s="1">
        <f>2399/1.23</f>
        <v>1950.4065040650407</v>
      </c>
      <c r="F20" s="1">
        <v>1</v>
      </c>
      <c r="Z20" s="1" t="s">
        <v>80</v>
      </c>
      <c r="AD20" s="1" t="s">
        <v>2159</v>
      </c>
      <c r="AE20" s="14" t="s">
        <v>2160</v>
      </c>
      <c r="AF20" s="1" t="s">
        <v>2161</v>
      </c>
      <c r="AG20" s="1" t="s">
        <v>2162</v>
      </c>
      <c r="AH20" s="1" t="s">
        <v>2161</v>
      </c>
      <c r="AI20" s="1" t="s">
        <v>2162</v>
      </c>
      <c r="AJ20" s="14" t="s">
        <v>577</v>
      </c>
      <c r="AM20" s="1">
        <v>0</v>
      </c>
      <c r="AO20" s="15" t="s">
        <v>552</v>
      </c>
      <c r="AP20" s="1">
        <v>1</v>
      </c>
      <c r="AQ20" s="1" t="s">
        <v>510</v>
      </c>
      <c r="AR20" s="1">
        <v>1</v>
      </c>
      <c r="AS20" s="14" t="s">
        <v>2163</v>
      </c>
      <c r="AT20" s="1">
        <v>0</v>
      </c>
    </row>
    <row r="21" spans="1:46" s="1" customFormat="1" ht="15">
      <c r="A21" s="1">
        <v>3011</v>
      </c>
      <c r="B21" s="1">
        <v>1</v>
      </c>
      <c r="C21" s="1" t="s">
        <v>2164</v>
      </c>
      <c r="D21" s="1" t="s">
        <v>910</v>
      </c>
      <c r="E21" s="1">
        <f t="shared" ref="E21:E23" si="2">2399/1.23</f>
        <v>1950.4065040650407</v>
      </c>
      <c r="F21" s="1">
        <v>1</v>
      </c>
      <c r="Z21" s="1" t="s">
        <v>80</v>
      </c>
      <c r="AD21" s="1" t="s">
        <v>2165</v>
      </c>
      <c r="AE21" s="14" t="s">
        <v>2166</v>
      </c>
      <c r="AF21" s="1" t="s">
        <v>2167</v>
      </c>
      <c r="AG21" s="1" t="s">
        <v>2168</v>
      </c>
      <c r="AH21" s="1" t="s">
        <v>2167</v>
      </c>
      <c r="AI21" s="1" t="s">
        <v>2168</v>
      </c>
      <c r="AJ21" s="14" t="s">
        <v>578</v>
      </c>
      <c r="AM21" s="1">
        <v>0</v>
      </c>
      <c r="AO21" s="15" t="s">
        <v>552</v>
      </c>
      <c r="AP21" s="1">
        <v>1</v>
      </c>
      <c r="AQ21" s="14" t="s">
        <v>511</v>
      </c>
      <c r="AR21" s="1">
        <v>1</v>
      </c>
      <c r="AS21" s="14" t="s">
        <v>2169</v>
      </c>
      <c r="AT21" s="1">
        <v>0</v>
      </c>
    </row>
    <row r="22" spans="1:46" s="1" customFormat="1" ht="15">
      <c r="A22" s="1">
        <v>3012</v>
      </c>
      <c r="B22" s="1">
        <v>1</v>
      </c>
      <c r="C22" s="1" t="s">
        <v>2170</v>
      </c>
      <c r="D22" s="1" t="s">
        <v>910</v>
      </c>
      <c r="E22" s="1">
        <f t="shared" si="2"/>
        <v>1950.4065040650407</v>
      </c>
      <c r="F22" s="1">
        <v>1</v>
      </c>
      <c r="Z22" s="1" t="s">
        <v>80</v>
      </c>
      <c r="AD22" s="1" t="s">
        <v>2171</v>
      </c>
      <c r="AE22" s="14" t="s">
        <v>2172</v>
      </c>
      <c r="AF22" s="1" t="s">
        <v>2173</v>
      </c>
      <c r="AG22" s="1" t="s">
        <v>2174</v>
      </c>
      <c r="AH22" s="1" t="s">
        <v>2173</v>
      </c>
      <c r="AI22" s="1" t="s">
        <v>2174</v>
      </c>
      <c r="AJ22" s="14" t="s">
        <v>579</v>
      </c>
      <c r="AM22" s="1">
        <v>0</v>
      </c>
      <c r="AO22" s="15" t="s">
        <v>552</v>
      </c>
      <c r="AP22" s="1">
        <v>1</v>
      </c>
      <c r="AQ22" s="14" t="s">
        <v>512</v>
      </c>
      <c r="AR22" s="1">
        <v>1</v>
      </c>
      <c r="AS22" s="14" t="s">
        <v>2175</v>
      </c>
      <c r="AT22" s="1">
        <v>0</v>
      </c>
    </row>
    <row r="23" spans="1:46" s="1" customFormat="1" ht="15">
      <c r="A23" s="1">
        <v>3013</v>
      </c>
      <c r="B23" s="1">
        <v>1</v>
      </c>
      <c r="C23" s="1" t="s">
        <v>2176</v>
      </c>
      <c r="D23" s="1" t="s">
        <v>910</v>
      </c>
      <c r="E23" s="1">
        <f t="shared" si="2"/>
        <v>1950.4065040650407</v>
      </c>
      <c r="F23" s="1">
        <v>1</v>
      </c>
      <c r="Z23" s="1" t="s">
        <v>80</v>
      </c>
      <c r="AD23" s="1" t="s">
        <v>2177</v>
      </c>
      <c r="AE23" s="14" t="s">
        <v>2178</v>
      </c>
      <c r="AF23" s="1" t="s">
        <v>2179</v>
      </c>
      <c r="AG23" s="1" t="s">
        <v>2180</v>
      </c>
      <c r="AH23" s="1" t="s">
        <v>2179</v>
      </c>
      <c r="AI23" s="1" t="s">
        <v>2180</v>
      </c>
      <c r="AJ23" s="14" t="s">
        <v>580</v>
      </c>
      <c r="AM23" s="1">
        <v>0</v>
      </c>
      <c r="AO23" s="15" t="s">
        <v>552</v>
      </c>
      <c r="AP23" s="1">
        <v>1</v>
      </c>
      <c r="AQ23" s="14" t="s">
        <v>513</v>
      </c>
      <c r="AR23" s="1">
        <v>1</v>
      </c>
      <c r="AS23" s="14" t="s">
        <v>2181</v>
      </c>
      <c r="AT23" s="1">
        <v>0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BC26"/>
  <sheetViews>
    <sheetView topLeftCell="AJ6" workbookViewId="0">
      <selection activeCell="AR11" sqref="AR11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9.125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29.37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160</v>
      </c>
      <c r="B2" s="5">
        <v>1</v>
      </c>
      <c r="C2" s="5" t="s">
        <v>1966</v>
      </c>
      <c r="D2" s="5" t="s">
        <v>81</v>
      </c>
      <c r="E2" s="5">
        <f>1999/1.23</f>
        <v>1625.2032520325204</v>
      </c>
      <c r="F2" s="5">
        <v>1</v>
      </c>
      <c r="Z2" s="5" t="s">
        <v>80</v>
      </c>
      <c r="AD2" s="5" t="s">
        <v>1967</v>
      </c>
      <c r="AE2" s="6" t="s">
        <v>1968</v>
      </c>
      <c r="AF2" s="5" t="s">
        <v>1969</v>
      </c>
      <c r="AG2" s="5" t="s">
        <v>1970</v>
      </c>
      <c r="AH2" s="5" t="s">
        <v>1971</v>
      </c>
      <c r="AI2" s="5" t="s">
        <v>1970</v>
      </c>
      <c r="AJ2" s="6" t="s">
        <v>142</v>
      </c>
      <c r="AM2" s="5">
        <v>0</v>
      </c>
      <c r="AO2" s="11" t="s">
        <v>552</v>
      </c>
      <c r="AP2" s="5">
        <v>1</v>
      </c>
      <c r="AQ2" t="s">
        <v>4593</v>
      </c>
      <c r="AR2" s="5">
        <v>1</v>
      </c>
      <c r="AS2" s="6" t="s">
        <v>1972</v>
      </c>
      <c r="AT2" s="5">
        <v>0</v>
      </c>
    </row>
    <row r="3" spans="1:55" s="5" customFormat="1" ht="15">
      <c r="A3" s="5">
        <v>161</v>
      </c>
      <c r="B3" s="5">
        <v>1</v>
      </c>
      <c r="C3" s="5" t="s">
        <v>1973</v>
      </c>
      <c r="D3" s="5" t="s">
        <v>81</v>
      </c>
      <c r="E3" s="5">
        <f t="shared" ref="E3:E13" si="0">1999/1.23</f>
        <v>1625.2032520325204</v>
      </c>
      <c r="F3" s="5">
        <v>1</v>
      </c>
      <c r="Z3" s="5" t="s">
        <v>80</v>
      </c>
      <c r="AD3" s="5" t="s">
        <v>1974</v>
      </c>
      <c r="AE3" s="6" t="s">
        <v>1975</v>
      </c>
      <c r="AF3" s="5" t="s">
        <v>1976</v>
      </c>
      <c r="AG3" s="5" t="s">
        <v>1977</v>
      </c>
      <c r="AH3" s="5" t="s">
        <v>1978</v>
      </c>
      <c r="AI3" s="5" t="s">
        <v>1977</v>
      </c>
      <c r="AJ3" s="6" t="s">
        <v>143</v>
      </c>
      <c r="AM3" s="5">
        <v>0</v>
      </c>
      <c r="AO3" s="11" t="s">
        <v>552</v>
      </c>
      <c r="AP3" s="5">
        <v>1</v>
      </c>
      <c r="AQ3" t="s">
        <v>4592</v>
      </c>
      <c r="AR3" s="5">
        <v>1</v>
      </c>
      <c r="AS3" s="6" t="s">
        <v>1979</v>
      </c>
      <c r="AT3" s="5">
        <v>0</v>
      </c>
    </row>
    <row r="4" spans="1:55" s="5" customFormat="1" ht="15">
      <c r="A4" s="5">
        <v>162</v>
      </c>
      <c r="B4" s="5">
        <v>1</v>
      </c>
      <c r="C4" s="5" t="s">
        <v>1980</v>
      </c>
      <c r="D4" s="5" t="s">
        <v>81</v>
      </c>
      <c r="E4" s="5">
        <f t="shared" si="0"/>
        <v>1625.2032520325204</v>
      </c>
      <c r="F4" s="5">
        <v>1</v>
      </c>
      <c r="I4" s="5">
        <f>1999-1599</f>
        <v>400</v>
      </c>
      <c r="Z4" s="5" t="s">
        <v>80</v>
      </c>
      <c r="AD4" s="5" t="s">
        <v>1981</v>
      </c>
      <c r="AE4" s="6" t="s">
        <v>1982</v>
      </c>
      <c r="AF4" s="5" t="s">
        <v>1983</v>
      </c>
      <c r="AG4" s="5" t="s">
        <v>1984</v>
      </c>
      <c r="AH4" s="5" t="s">
        <v>1985</v>
      </c>
      <c r="AI4" s="5" t="s">
        <v>1984</v>
      </c>
      <c r="AJ4" s="6" t="s">
        <v>144</v>
      </c>
      <c r="AM4" s="5">
        <v>0</v>
      </c>
      <c r="AO4" s="11" t="s">
        <v>552</v>
      </c>
      <c r="AP4" s="5">
        <v>1</v>
      </c>
      <c r="AQ4" t="s">
        <v>4591</v>
      </c>
      <c r="AR4" s="5">
        <v>1</v>
      </c>
      <c r="AS4" s="6" t="s">
        <v>1986</v>
      </c>
      <c r="AT4" s="5">
        <v>0</v>
      </c>
    </row>
    <row r="5" spans="1:55" s="5" customFormat="1" ht="15">
      <c r="A5" s="5">
        <v>163</v>
      </c>
      <c r="B5" s="5">
        <v>1</v>
      </c>
      <c r="C5" s="5" t="s">
        <v>1987</v>
      </c>
      <c r="D5" s="5" t="s">
        <v>81</v>
      </c>
      <c r="E5" s="5">
        <f t="shared" si="0"/>
        <v>1625.2032520325204</v>
      </c>
      <c r="F5" s="5">
        <v>1</v>
      </c>
      <c r="I5" s="5">
        <f t="shared" ref="I5:I6" si="1">1999-1599</f>
        <v>400</v>
      </c>
      <c r="Z5" s="5" t="s">
        <v>80</v>
      </c>
      <c r="AD5" s="5" t="s">
        <v>1988</v>
      </c>
      <c r="AE5" s="6" t="s">
        <v>1989</v>
      </c>
      <c r="AF5" s="5" t="s">
        <v>1990</v>
      </c>
      <c r="AG5" s="5" t="s">
        <v>1991</v>
      </c>
      <c r="AH5" s="5" t="s">
        <v>1992</v>
      </c>
      <c r="AI5" s="5" t="s">
        <v>1991</v>
      </c>
      <c r="AJ5" s="6" t="s">
        <v>145</v>
      </c>
      <c r="AM5" s="5">
        <v>0</v>
      </c>
      <c r="AO5" s="11" t="s">
        <v>552</v>
      </c>
      <c r="AP5" s="5">
        <v>1</v>
      </c>
      <c r="AQ5" t="s">
        <v>4590</v>
      </c>
      <c r="AR5" s="5">
        <v>1</v>
      </c>
      <c r="AS5" s="6" t="s">
        <v>1993</v>
      </c>
      <c r="AT5" s="5">
        <v>0</v>
      </c>
    </row>
    <row r="6" spans="1:55" s="5" customFormat="1" ht="15">
      <c r="A6" s="5">
        <v>164</v>
      </c>
      <c r="B6" s="5">
        <v>1</v>
      </c>
      <c r="C6" s="5" t="s">
        <v>1994</v>
      </c>
      <c r="D6" s="5" t="s">
        <v>81</v>
      </c>
      <c r="E6" s="5">
        <f t="shared" si="0"/>
        <v>1625.2032520325204</v>
      </c>
      <c r="F6" s="5">
        <v>1</v>
      </c>
      <c r="I6" s="5">
        <f t="shared" si="1"/>
        <v>400</v>
      </c>
      <c r="Z6" s="5" t="s">
        <v>80</v>
      </c>
      <c r="AD6" s="5" t="s">
        <v>1995</v>
      </c>
      <c r="AE6" s="6" t="s">
        <v>1996</v>
      </c>
      <c r="AF6" s="5" t="s">
        <v>1997</v>
      </c>
      <c r="AG6" s="5" t="s">
        <v>1998</v>
      </c>
      <c r="AH6" s="5" t="s">
        <v>1999</v>
      </c>
      <c r="AI6" s="5" t="s">
        <v>1998</v>
      </c>
      <c r="AJ6" s="6" t="s">
        <v>146</v>
      </c>
      <c r="AM6" s="5">
        <v>0</v>
      </c>
      <c r="AO6" s="11" t="s">
        <v>552</v>
      </c>
      <c r="AP6" s="5">
        <v>1</v>
      </c>
      <c r="AQ6" t="s">
        <v>4589</v>
      </c>
      <c r="AR6" s="5">
        <v>1</v>
      </c>
      <c r="AS6" s="6" t="s">
        <v>2000</v>
      </c>
      <c r="AT6" s="5">
        <v>0</v>
      </c>
    </row>
    <row r="7" spans="1:55" s="5" customFormat="1" ht="15">
      <c r="A7" s="5">
        <v>165</v>
      </c>
      <c r="B7" s="5">
        <v>1</v>
      </c>
      <c r="C7" s="5" t="s">
        <v>2001</v>
      </c>
      <c r="D7" s="5" t="s">
        <v>81</v>
      </c>
      <c r="E7" s="5">
        <f t="shared" si="0"/>
        <v>1625.2032520325204</v>
      </c>
      <c r="F7" s="5">
        <v>1</v>
      </c>
      <c r="Z7" s="5" t="s">
        <v>80</v>
      </c>
      <c r="AD7" s="5" t="s">
        <v>2002</v>
      </c>
      <c r="AE7" s="6" t="s">
        <v>2003</v>
      </c>
      <c r="AF7" s="5" t="s">
        <v>2004</v>
      </c>
      <c r="AG7" s="5" t="s">
        <v>2005</v>
      </c>
      <c r="AH7" s="5" t="s">
        <v>2006</v>
      </c>
      <c r="AI7" s="5" t="s">
        <v>2005</v>
      </c>
      <c r="AJ7" s="6" t="s">
        <v>147</v>
      </c>
      <c r="AM7" s="5">
        <v>0</v>
      </c>
      <c r="AO7" s="11" t="s">
        <v>552</v>
      </c>
      <c r="AP7" s="5">
        <v>1</v>
      </c>
      <c r="AQ7" t="s">
        <v>4588</v>
      </c>
      <c r="AR7" s="5">
        <v>1</v>
      </c>
      <c r="AS7" s="6" t="s">
        <v>2007</v>
      </c>
      <c r="AT7" s="5">
        <v>0</v>
      </c>
    </row>
    <row r="8" spans="1:55" s="5" customFormat="1" ht="15">
      <c r="A8" s="5">
        <v>166</v>
      </c>
      <c r="B8" s="5">
        <v>1</v>
      </c>
      <c r="C8" s="5" t="s">
        <v>2008</v>
      </c>
      <c r="D8" s="5" t="s">
        <v>81</v>
      </c>
      <c r="E8" s="5">
        <f t="shared" si="0"/>
        <v>1625.2032520325204</v>
      </c>
      <c r="F8" s="5">
        <v>1</v>
      </c>
      <c r="Z8" s="5" t="s">
        <v>80</v>
      </c>
      <c r="AD8" s="5" t="s">
        <v>2009</v>
      </c>
      <c r="AE8" s="6" t="s">
        <v>2010</v>
      </c>
      <c r="AF8" s="5" t="s">
        <v>2011</v>
      </c>
      <c r="AG8" s="5" t="s">
        <v>2012</v>
      </c>
      <c r="AH8" s="5" t="s">
        <v>2013</v>
      </c>
      <c r="AI8" s="5" t="s">
        <v>2012</v>
      </c>
      <c r="AJ8" s="6" t="s">
        <v>148</v>
      </c>
      <c r="AM8" s="5">
        <v>0</v>
      </c>
      <c r="AO8" s="11" t="s">
        <v>552</v>
      </c>
      <c r="AP8" s="5">
        <v>1</v>
      </c>
      <c r="AQ8" t="s">
        <v>4587</v>
      </c>
      <c r="AR8" s="5">
        <v>1</v>
      </c>
      <c r="AS8" s="6" t="s">
        <v>2014</v>
      </c>
      <c r="AT8" s="5">
        <v>0</v>
      </c>
    </row>
    <row r="9" spans="1:55" s="5" customFormat="1" ht="15">
      <c r="A9" s="5">
        <v>167</v>
      </c>
      <c r="B9" s="5">
        <v>1</v>
      </c>
      <c r="C9" s="5" t="s">
        <v>2015</v>
      </c>
      <c r="D9" s="5" t="s">
        <v>81</v>
      </c>
      <c r="E9" s="5">
        <f>2399/1.23</f>
        <v>1950.4065040650407</v>
      </c>
      <c r="F9" s="5">
        <v>1</v>
      </c>
      <c r="Z9" s="5" t="s">
        <v>80</v>
      </c>
      <c r="AD9" s="5" t="s">
        <v>2016</v>
      </c>
      <c r="AE9" s="6" t="s">
        <v>2017</v>
      </c>
      <c r="AF9" s="5" t="s">
        <v>2018</v>
      </c>
      <c r="AG9" s="5" t="s">
        <v>2019</v>
      </c>
      <c r="AH9" s="5" t="s">
        <v>2020</v>
      </c>
      <c r="AI9" s="5" t="s">
        <v>2019</v>
      </c>
      <c r="AJ9" s="6" t="s">
        <v>149</v>
      </c>
      <c r="AM9" s="5">
        <v>0</v>
      </c>
      <c r="AO9" s="11" t="s">
        <v>552</v>
      </c>
      <c r="AP9" s="5">
        <v>1</v>
      </c>
      <c r="AQ9" t="s">
        <v>4586</v>
      </c>
      <c r="AR9" s="5">
        <v>1</v>
      </c>
      <c r="AS9" s="6" t="s">
        <v>2021</v>
      </c>
      <c r="AT9" s="5">
        <v>0</v>
      </c>
    </row>
    <row r="10" spans="1:55" s="5" customFormat="1" ht="15">
      <c r="A10" s="5">
        <v>168</v>
      </c>
      <c r="B10" s="5">
        <v>1</v>
      </c>
      <c r="C10" s="5" t="s">
        <v>2022</v>
      </c>
      <c r="D10" s="5" t="s">
        <v>81</v>
      </c>
      <c r="E10" s="5">
        <f t="shared" si="0"/>
        <v>1625.2032520325204</v>
      </c>
      <c r="F10" s="5">
        <v>1</v>
      </c>
      <c r="I10" s="5">
        <f>1999-1599</f>
        <v>400</v>
      </c>
      <c r="Z10" s="5" t="s">
        <v>80</v>
      </c>
      <c r="AD10" s="5" t="s">
        <v>2023</v>
      </c>
      <c r="AE10" s="6" t="s">
        <v>2024</v>
      </c>
      <c r="AF10" s="5" t="s">
        <v>2025</v>
      </c>
      <c r="AG10" s="5" t="s">
        <v>2026</v>
      </c>
      <c r="AH10" s="5" t="s">
        <v>2027</v>
      </c>
      <c r="AI10" s="5" t="s">
        <v>2026</v>
      </c>
      <c r="AJ10" s="6" t="s">
        <v>443</v>
      </c>
      <c r="AM10" s="5">
        <v>0</v>
      </c>
      <c r="AO10" s="11" t="s">
        <v>552</v>
      </c>
      <c r="AP10" s="5">
        <v>1</v>
      </c>
      <c r="AQ10" t="s">
        <v>4585</v>
      </c>
      <c r="AR10" s="5">
        <v>1</v>
      </c>
      <c r="AS10" s="6" t="s">
        <v>2028</v>
      </c>
      <c r="AT10" s="5">
        <v>0</v>
      </c>
    </row>
    <row r="11" spans="1:55" s="5" customFormat="1" ht="15">
      <c r="A11" s="5">
        <v>133</v>
      </c>
      <c r="B11" s="5">
        <v>1</v>
      </c>
      <c r="C11" s="5" t="s">
        <v>2029</v>
      </c>
      <c r="D11" s="5" t="s">
        <v>81</v>
      </c>
      <c r="E11" s="5">
        <f t="shared" si="0"/>
        <v>1625.2032520325204</v>
      </c>
      <c r="F11" s="5">
        <v>1</v>
      </c>
      <c r="Z11" s="5" t="s">
        <v>80</v>
      </c>
      <c r="AD11" s="5" t="s">
        <v>2030</v>
      </c>
      <c r="AE11" s="6" t="s">
        <v>2031</v>
      </c>
      <c r="AF11" s="5" t="s">
        <v>2032</v>
      </c>
      <c r="AG11" s="5" t="s">
        <v>2033</v>
      </c>
      <c r="AH11" s="5" t="s">
        <v>2034</v>
      </c>
      <c r="AI11" s="5" t="s">
        <v>2033</v>
      </c>
      <c r="AJ11" s="6" t="s">
        <v>962</v>
      </c>
      <c r="AM11" s="5">
        <v>0</v>
      </c>
      <c r="AO11" s="11" t="s">
        <v>959</v>
      </c>
      <c r="AP11" s="5">
        <v>1</v>
      </c>
      <c r="AQ11" t="s">
        <v>4584</v>
      </c>
      <c r="AR11" s="5">
        <v>1</v>
      </c>
      <c r="AS11" s="6" t="s">
        <v>2035</v>
      </c>
      <c r="AT11" s="5">
        <v>0</v>
      </c>
    </row>
    <row r="12" spans="1:55" s="5" customFormat="1" ht="15">
      <c r="A12" s="5">
        <v>134</v>
      </c>
      <c r="B12" s="5">
        <v>1</v>
      </c>
      <c r="C12" s="5" t="s">
        <v>2036</v>
      </c>
      <c r="D12" s="5" t="s">
        <v>81</v>
      </c>
      <c r="E12" s="5">
        <f t="shared" si="0"/>
        <v>1625.2032520325204</v>
      </c>
      <c r="F12" s="5">
        <v>1</v>
      </c>
      <c r="Z12" s="5" t="s">
        <v>80</v>
      </c>
      <c r="AD12" s="5" t="s">
        <v>2037</v>
      </c>
      <c r="AE12" s="6" t="s">
        <v>2038</v>
      </c>
      <c r="AF12" s="5" t="s">
        <v>2039</v>
      </c>
      <c r="AG12" s="5" t="s">
        <v>2040</v>
      </c>
      <c r="AH12" s="5" t="s">
        <v>2041</v>
      </c>
      <c r="AI12" s="5" t="s">
        <v>2040</v>
      </c>
      <c r="AJ12" s="6" t="s">
        <v>968</v>
      </c>
      <c r="AM12" s="5">
        <v>0</v>
      </c>
      <c r="AO12" s="11" t="s">
        <v>959</v>
      </c>
      <c r="AP12" s="5">
        <v>1</v>
      </c>
      <c r="AQ12" t="s">
        <v>4583</v>
      </c>
      <c r="AR12" s="5">
        <v>1</v>
      </c>
      <c r="AS12" s="6" t="s">
        <v>2042</v>
      </c>
      <c r="AT12" s="5">
        <v>0</v>
      </c>
    </row>
    <row r="13" spans="1:55" s="5" customFormat="1" ht="15">
      <c r="A13" s="5">
        <v>135</v>
      </c>
      <c r="B13" s="5">
        <v>1</v>
      </c>
      <c r="C13" s="5" t="s">
        <v>2043</v>
      </c>
      <c r="D13" s="5" t="s">
        <v>81</v>
      </c>
      <c r="E13" s="5">
        <f t="shared" si="0"/>
        <v>1625.2032520325204</v>
      </c>
      <c r="F13" s="5">
        <v>1</v>
      </c>
      <c r="Z13" s="5" t="s">
        <v>80</v>
      </c>
      <c r="AD13" s="5" t="s">
        <v>2044</v>
      </c>
      <c r="AE13" s="6" t="s">
        <v>2045</v>
      </c>
      <c r="AF13" s="5" t="s">
        <v>2046</v>
      </c>
      <c r="AG13" s="5" t="s">
        <v>2047</v>
      </c>
      <c r="AH13" s="5" t="s">
        <v>2048</v>
      </c>
      <c r="AI13" s="5" t="s">
        <v>2047</v>
      </c>
      <c r="AJ13" s="6" t="s">
        <v>974</v>
      </c>
      <c r="AM13" s="5">
        <v>0</v>
      </c>
      <c r="AO13" s="11" t="s">
        <v>959</v>
      </c>
      <c r="AP13" s="5">
        <v>1</v>
      </c>
      <c r="AQ13" t="s">
        <v>4582</v>
      </c>
      <c r="AR13" s="5">
        <v>1</v>
      </c>
      <c r="AS13" s="6" t="s">
        <v>2049</v>
      </c>
      <c r="AT13" s="5">
        <v>0</v>
      </c>
    </row>
    <row r="14" spans="1:55" s="5" customFormat="1" ht="15">
      <c r="AE14" s="6"/>
      <c r="AJ14" s="6"/>
      <c r="AO14" s="11"/>
      <c r="AQ14" s="6"/>
      <c r="AS14" s="6"/>
    </row>
    <row r="15" spans="1:55" s="5" customFormat="1" ht="15">
      <c r="A15" s="5">
        <v>159</v>
      </c>
      <c r="B15" s="5">
        <v>1</v>
      </c>
      <c r="C15" s="5" t="s">
        <v>4555</v>
      </c>
      <c r="D15" s="5" t="s">
        <v>81</v>
      </c>
      <c r="E15" s="5">
        <f>1999/1.23</f>
        <v>1625.2032520325204</v>
      </c>
      <c r="F15" s="5">
        <v>1</v>
      </c>
      <c r="Z15" s="5" t="s">
        <v>80</v>
      </c>
      <c r="AD15" s="5" t="s">
        <v>4556</v>
      </c>
      <c r="AE15" s="6" t="s">
        <v>4557</v>
      </c>
      <c r="AF15" s="5" t="s">
        <v>4558</v>
      </c>
      <c r="AG15" s="5" t="s">
        <v>4559</v>
      </c>
      <c r="AH15" s="5" t="s">
        <v>4560</v>
      </c>
      <c r="AI15" s="5" t="s">
        <v>4559</v>
      </c>
      <c r="AJ15" s="6" t="s">
        <v>4561</v>
      </c>
      <c r="AM15" s="5">
        <v>0</v>
      </c>
      <c r="AO15" s="11" t="s">
        <v>4534</v>
      </c>
      <c r="AP15" s="5">
        <v>1</v>
      </c>
      <c r="AQ15" t="s">
        <v>4579</v>
      </c>
      <c r="AR15" s="5">
        <v>1</v>
      </c>
      <c r="AS15" s="6" t="s">
        <v>4562</v>
      </c>
      <c r="AT15" s="5">
        <v>0</v>
      </c>
    </row>
    <row r="16" spans="1:55" s="5" customFormat="1" ht="15">
      <c r="A16" s="5">
        <v>139</v>
      </c>
      <c r="B16" s="5">
        <v>1</v>
      </c>
      <c r="C16" s="5" t="s">
        <v>4563</v>
      </c>
      <c r="D16" s="5" t="s">
        <v>81</v>
      </c>
      <c r="E16" s="5">
        <f>1999/1.23</f>
        <v>1625.2032520325204</v>
      </c>
      <c r="F16" s="5">
        <v>1</v>
      </c>
      <c r="Z16" s="5" t="s">
        <v>80</v>
      </c>
      <c r="AD16" s="5" t="s">
        <v>4564</v>
      </c>
      <c r="AE16" s="6" t="s">
        <v>4565</v>
      </c>
      <c r="AF16" s="5" t="s">
        <v>4566</v>
      </c>
      <c r="AG16" s="5" t="s">
        <v>4567</v>
      </c>
      <c r="AH16" s="5" t="s">
        <v>4568</v>
      </c>
      <c r="AI16" s="5" t="s">
        <v>4567</v>
      </c>
      <c r="AJ16" s="6" t="s">
        <v>4569</v>
      </c>
      <c r="AM16" s="5">
        <v>0</v>
      </c>
      <c r="AO16" s="11" t="s">
        <v>4534</v>
      </c>
      <c r="AP16" s="5">
        <v>1</v>
      </c>
      <c r="AQ16" t="s">
        <v>4580</v>
      </c>
      <c r="AR16" s="5">
        <v>1</v>
      </c>
      <c r="AS16" s="6" t="s">
        <v>4570</v>
      </c>
      <c r="AT16" s="5">
        <v>0</v>
      </c>
    </row>
    <row r="17" spans="1:46" s="5" customFormat="1" ht="15">
      <c r="A17" s="5">
        <v>149</v>
      </c>
      <c r="B17" s="5">
        <v>1</v>
      </c>
      <c r="C17" s="5" t="s">
        <v>4571</v>
      </c>
      <c r="D17" s="5" t="s">
        <v>81</v>
      </c>
      <c r="E17" s="5">
        <f>1999/1.23</f>
        <v>1625.2032520325204</v>
      </c>
      <c r="F17" s="5">
        <v>1</v>
      </c>
      <c r="Z17" s="5" t="s">
        <v>80</v>
      </c>
      <c r="AD17" s="5" t="s">
        <v>4572</v>
      </c>
      <c r="AE17" s="6" t="s">
        <v>4573</v>
      </c>
      <c r="AF17" s="5" t="s">
        <v>4574</v>
      </c>
      <c r="AG17" s="5" t="s">
        <v>4575</v>
      </c>
      <c r="AH17" s="5" t="s">
        <v>4576</v>
      </c>
      <c r="AI17" s="5" t="s">
        <v>4575</v>
      </c>
      <c r="AJ17" s="6" t="s">
        <v>4577</v>
      </c>
      <c r="AM17" s="5">
        <v>0</v>
      </c>
      <c r="AO17" s="11" t="s">
        <v>4534</v>
      </c>
      <c r="AP17" s="5">
        <v>1</v>
      </c>
      <c r="AQ17" t="s">
        <v>4581</v>
      </c>
      <c r="AR17" s="5">
        <v>1</v>
      </c>
      <c r="AS17" s="6" t="s">
        <v>4578</v>
      </c>
      <c r="AT17" s="5">
        <v>0</v>
      </c>
    </row>
    <row r="18" spans="1:46" s="5" customFormat="1" ht="15">
      <c r="AE18" s="6"/>
      <c r="AJ18" s="6"/>
      <c r="AO18" s="11"/>
      <c r="AQ18" s="6"/>
      <c r="AS18" s="6"/>
    </row>
    <row r="19" spans="1:46" s="1" customFormat="1" ht="15">
      <c r="AE19" s="14"/>
      <c r="AJ19" s="14"/>
      <c r="AO19" s="15"/>
      <c r="AQ19" s="14"/>
      <c r="AS19" s="14"/>
    </row>
    <row r="20" spans="1:46" s="1" customFormat="1" ht="15">
      <c r="A20" s="1">
        <v>3005</v>
      </c>
      <c r="B20" s="1">
        <v>1</v>
      </c>
      <c r="C20" s="1" t="s">
        <v>2050</v>
      </c>
      <c r="D20" s="1" t="s">
        <v>909</v>
      </c>
      <c r="E20" s="1">
        <f>2399/1.23</f>
        <v>1950.4065040650407</v>
      </c>
      <c r="F20" s="1">
        <v>1</v>
      </c>
      <c r="Z20" s="1" t="s">
        <v>80</v>
      </c>
      <c r="AD20" s="1" t="s">
        <v>2051</v>
      </c>
      <c r="AE20" s="14" t="s">
        <v>2052</v>
      </c>
      <c r="AF20" s="1" t="s">
        <v>2053</v>
      </c>
      <c r="AG20" s="1" t="s">
        <v>2054</v>
      </c>
      <c r="AH20" s="1" t="s">
        <v>2053</v>
      </c>
      <c r="AI20" s="1" t="s">
        <v>2054</v>
      </c>
      <c r="AJ20" s="14" t="s">
        <v>573</v>
      </c>
      <c r="AM20" s="1">
        <v>0</v>
      </c>
      <c r="AO20" s="15" t="s">
        <v>552</v>
      </c>
      <c r="AP20" s="1">
        <v>1</v>
      </c>
      <c r="AQ20" s="1" t="s">
        <v>506</v>
      </c>
      <c r="AR20" s="1">
        <v>1</v>
      </c>
      <c r="AS20" s="14" t="s">
        <v>2055</v>
      </c>
      <c r="AT20" s="1">
        <v>0</v>
      </c>
    </row>
    <row r="21" spans="1:46" s="1" customFormat="1" ht="15">
      <c r="A21" s="1">
        <v>3006</v>
      </c>
      <c r="B21" s="1">
        <v>1</v>
      </c>
      <c r="C21" s="1" t="s">
        <v>2056</v>
      </c>
      <c r="D21" s="1" t="s">
        <v>909</v>
      </c>
      <c r="E21" s="1">
        <f>2399/1.23</f>
        <v>1950.4065040650407</v>
      </c>
      <c r="F21" s="1">
        <v>1</v>
      </c>
      <c r="Z21" s="1" t="s">
        <v>80</v>
      </c>
      <c r="AD21" s="1" t="s">
        <v>2057</v>
      </c>
      <c r="AE21" s="14" t="s">
        <v>2058</v>
      </c>
      <c r="AF21" s="1" t="s">
        <v>2059</v>
      </c>
      <c r="AG21" s="1" t="s">
        <v>2060</v>
      </c>
      <c r="AH21" s="1" t="s">
        <v>2059</v>
      </c>
      <c r="AI21" s="1" t="s">
        <v>2060</v>
      </c>
      <c r="AJ21" s="14" t="s">
        <v>574</v>
      </c>
      <c r="AM21" s="1">
        <v>0</v>
      </c>
      <c r="AO21" s="15" t="s">
        <v>552</v>
      </c>
      <c r="AP21" s="1">
        <v>1</v>
      </c>
      <c r="AQ21" s="14" t="s">
        <v>507</v>
      </c>
      <c r="AR21" s="1">
        <v>1</v>
      </c>
      <c r="AS21" s="14" t="s">
        <v>2061</v>
      </c>
      <c r="AT21" s="1">
        <v>0</v>
      </c>
    </row>
    <row r="22" spans="1:46" s="1" customFormat="1" ht="15">
      <c r="A22" s="1">
        <v>3007</v>
      </c>
      <c r="B22" s="1">
        <v>1</v>
      </c>
      <c r="C22" s="1" t="s">
        <v>2062</v>
      </c>
      <c r="D22" s="1" t="s">
        <v>909</v>
      </c>
      <c r="E22" s="1">
        <f>2399/1.23</f>
        <v>1950.4065040650407</v>
      </c>
      <c r="F22" s="1">
        <v>1</v>
      </c>
      <c r="Z22" s="1" t="s">
        <v>80</v>
      </c>
      <c r="AD22" s="1" t="s">
        <v>2063</v>
      </c>
      <c r="AE22" s="14" t="s">
        <v>2064</v>
      </c>
      <c r="AF22" s="1" t="s">
        <v>2065</v>
      </c>
      <c r="AG22" s="1" t="s">
        <v>2066</v>
      </c>
      <c r="AH22" s="1" t="s">
        <v>2065</v>
      </c>
      <c r="AI22" s="1" t="s">
        <v>2066</v>
      </c>
      <c r="AJ22" s="14" t="s">
        <v>575</v>
      </c>
      <c r="AM22" s="1">
        <v>0</v>
      </c>
      <c r="AO22" s="15" t="s">
        <v>552</v>
      </c>
      <c r="AP22" s="1">
        <v>1</v>
      </c>
      <c r="AQ22" s="14" t="s">
        <v>508</v>
      </c>
      <c r="AR22" s="1">
        <v>1</v>
      </c>
      <c r="AS22" s="14" t="s">
        <v>2067</v>
      </c>
      <c r="AT22" s="1">
        <v>0</v>
      </c>
    </row>
    <row r="23" spans="1:46" s="1" customFormat="1" ht="15">
      <c r="A23" s="1">
        <v>3008</v>
      </c>
      <c r="B23" s="1">
        <v>1</v>
      </c>
      <c r="C23" s="1" t="s">
        <v>2068</v>
      </c>
      <c r="D23" s="1" t="s">
        <v>909</v>
      </c>
      <c r="E23" s="1">
        <f>2399/1.23</f>
        <v>1950.4065040650407</v>
      </c>
      <c r="F23" s="1">
        <v>1</v>
      </c>
      <c r="Z23" s="1" t="s">
        <v>80</v>
      </c>
      <c r="AD23" s="1" t="s">
        <v>2069</v>
      </c>
      <c r="AE23" s="14" t="s">
        <v>2070</v>
      </c>
      <c r="AF23" s="1" t="s">
        <v>2071</v>
      </c>
      <c r="AG23" s="1" t="s">
        <v>2072</v>
      </c>
      <c r="AH23" s="1" t="s">
        <v>2071</v>
      </c>
      <c r="AI23" s="1" t="s">
        <v>2072</v>
      </c>
      <c r="AJ23" s="14" t="s">
        <v>576</v>
      </c>
      <c r="AM23" s="1">
        <v>0</v>
      </c>
      <c r="AO23" s="15" t="s">
        <v>552</v>
      </c>
      <c r="AP23" s="1">
        <v>1</v>
      </c>
      <c r="AQ23" s="14" t="s">
        <v>509</v>
      </c>
      <c r="AR23" s="1">
        <v>1</v>
      </c>
      <c r="AS23" s="14" t="s">
        <v>2073</v>
      </c>
      <c r="AT23" s="1">
        <v>0</v>
      </c>
    </row>
    <row r="24" spans="1:46" s="2" customFormat="1">
      <c r="AO24" s="10"/>
    </row>
    <row r="25" spans="1:46" s="2" customFormat="1">
      <c r="E25"/>
      <c r="AO25" s="10"/>
    </row>
    <row r="26" spans="1:46" s="2" customFormat="1">
      <c r="AO26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"/>
  <sheetViews>
    <sheetView workbookViewId="0">
      <selection activeCell="A2" sqref="A2:XFD4"/>
    </sheetView>
  </sheetViews>
  <sheetFormatPr defaultRowHeight="14.25"/>
  <cols>
    <col min="1" max="1" width="3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28" customWidth="1"/>
    <col min="33" max="33" width="25.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29.37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143</v>
      </c>
      <c r="B2" s="5">
        <v>0</v>
      </c>
      <c r="C2" s="5" t="s">
        <v>1113</v>
      </c>
      <c r="D2" s="5" t="s">
        <v>84</v>
      </c>
      <c r="E2" s="5" t="s">
        <v>132</v>
      </c>
      <c r="F2" s="5">
        <v>1</v>
      </c>
      <c r="Z2" s="5" t="s">
        <v>80</v>
      </c>
      <c r="AD2" s="5" t="s">
        <v>1114</v>
      </c>
      <c r="AE2" s="6" t="s">
        <v>1115</v>
      </c>
      <c r="AF2" s="5" t="s">
        <v>1116</v>
      </c>
      <c r="AG2" s="5" t="s">
        <v>1117</v>
      </c>
      <c r="AH2" s="5" t="s">
        <v>1118</v>
      </c>
      <c r="AI2" s="5" t="s">
        <v>1117</v>
      </c>
      <c r="AJ2" s="6" t="s">
        <v>127</v>
      </c>
      <c r="AM2" s="5">
        <v>0</v>
      </c>
      <c r="AO2" s="11" t="s">
        <v>552</v>
      </c>
      <c r="AP2" s="5">
        <v>1</v>
      </c>
      <c r="AQ2" s="6" t="s">
        <v>356</v>
      </c>
      <c r="AR2" s="5">
        <v>1</v>
      </c>
      <c r="AS2" s="6" t="s">
        <v>1119</v>
      </c>
      <c r="AT2" s="5">
        <v>0</v>
      </c>
    </row>
    <row r="3" spans="1:55" s="5" customFormat="1" ht="15">
      <c r="A3" s="5">
        <v>144</v>
      </c>
      <c r="B3" s="5">
        <v>0</v>
      </c>
      <c r="C3" s="5" t="s">
        <v>1120</v>
      </c>
      <c r="D3" s="5" t="s">
        <v>84</v>
      </c>
      <c r="E3" s="5" t="s">
        <v>132</v>
      </c>
      <c r="F3" s="5">
        <v>1</v>
      </c>
      <c r="Z3" s="5" t="s">
        <v>80</v>
      </c>
      <c r="AD3" s="5" t="s">
        <v>1121</v>
      </c>
      <c r="AE3" s="6" t="s">
        <v>1122</v>
      </c>
      <c r="AF3" s="5" t="s">
        <v>1123</v>
      </c>
      <c r="AG3" s="5" t="s">
        <v>1124</v>
      </c>
      <c r="AH3" s="5" t="s">
        <v>1125</v>
      </c>
      <c r="AI3" s="5" t="s">
        <v>1124</v>
      </c>
      <c r="AJ3" s="6" t="s">
        <v>128</v>
      </c>
      <c r="AM3" s="5">
        <v>0</v>
      </c>
      <c r="AO3" s="11" t="s">
        <v>552</v>
      </c>
      <c r="AP3" s="5">
        <v>1</v>
      </c>
      <c r="AQ3" s="6" t="s">
        <v>357</v>
      </c>
      <c r="AR3" s="5">
        <v>1</v>
      </c>
      <c r="AS3" s="6" t="s">
        <v>1126</v>
      </c>
      <c r="AT3" s="5">
        <v>0</v>
      </c>
    </row>
    <row r="4" spans="1:55" s="5" customFormat="1" ht="15">
      <c r="A4" s="5">
        <v>145</v>
      </c>
      <c r="B4" s="5">
        <v>0</v>
      </c>
      <c r="C4" s="5" t="s">
        <v>1127</v>
      </c>
      <c r="D4" s="5" t="s">
        <v>84</v>
      </c>
      <c r="E4" s="5" t="s">
        <v>132</v>
      </c>
      <c r="F4" s="5">
        <v>1</v>
      </c>
      <c r="Z4" s="5" t="s">
        <v>80</v>
      </c>
      <c r="AD4" s="5" t="s">
        <v>1128</v>
      </c>
      <c r="AE4" s="6" t="s">
        <v>1129</v>
      </c>
      <c r="AF4" s="5" t="s">
        <v>1130</v>
      </c>
      <c r="AG4" s="5" t="s">
        <v>1131</v>
      </c>
      <c r="AH4" s="5" t="s">
        <v>1132</v>
      </c>
      <c r="AI4" s="5" t="s">
        <v>1131</v>
      </c>
      <c r="AJ4" s="6" t="s">
        <v>129</v>
      </c>
      <c r="AM4" s="5">
        <v>0</v>
      </c>
      <c r="AO4" s="11" t="s">
        <v>552</v>
      </c>
      <c r="AP4" s="5">
        <v>1</v>
      </c>
      <c r="AQ4" s="6" t="s">
        <v>358</v>
      </c>
      <c r="AR4" s="5">
        <v>1</v>
      </c>
      <c r="AS4" s="6" t="s">
        <v>1133</v>
      </c>
      <c r="AT4" s="5">
        <v>0</v>
      </c>
    </row>
    <row r="5" spans="1:55" s="5" customFormat="1" ht="15">
      <c r="A5" s="5">
        <v>146</v>
      </c>
      <c r="B5" s="5">
        <v>0</v>
      </c>
      <c r="C5" s="5" t="s">
        <v>1134</v>
      </c>
      <c r="D5" s="5" t="s">
        <v>84</v>
      </c>
      <c r="E5" s="5" t="s">
        <v>132</v>
      </c>
      <c r="F5" s="5">
        <v>1</v>
      </c>
      <c r="Z5" s="5" t="s">
        <v>80</v>
      </c>
      <c r="AD5" s="5" t="s">
        <v>1135</v>
      </c>
      <c r="AE5" s="6" t="s">
        <v>1136</v>
      </c>
      <c r="AF5" s="5" t="s">
        <v>1137</v>
      </c>
      <c r="AG5" s="5" t="s">
        <v>1138</v>
      </c>
      <c r="AH5" s="5" t="s">
        <v>1139</v>
      </c>
      <c r="AI5" s="5" t="s">
        <v>1138</v>
      </c>
      <c r="AJ5" s="6" t="s">
        <v>130</v>
      </c>
      <c r="AM5" s="5">
        <v>0</v>
      </c>
      <c r="AO5" s="11" t="s">
        <v>552</v>
      </c>
      <c r="AP5" s="5">
        <v>1</v>
      </c>
      <c r="AQ5" s="6" t="s">
        <v>359</v>
      </c>
      <c r="AR5" s="5">
        <v>1</v>
      </c>
      <c r="AS5" s="6" t="s">
        <v>1140</v>
      </c>
      <c r="AT5" s="5">
        <v>0</v>
      </c>
    </row>
    <row r="6" spans="1:55" s="5" customFormat="1" ht="15">
      <c r="A6" s="5">
        <v>147</v>
      </c>
      <c r="B6" s="5">
        <v>0</v>
      </c>
      <c r="C6" s="5" t="s">
        <v>1141</v>
      </c>
      <c r="D6" s="5" t="s">
        <v>84</v>
      </c>
      <c r="E6" s="5" t="s">
        <v>132</v>
      </c>
      <c r="F6" s="5">
        <v>1</v>
      </c>
      <c r="Z6" s="5" t="s">
        <v>80</v>
      </c>
      <c r="AD6" s="5" t="s">
        <v>1142</v>
      </c>
      <c r="AE6" s="6" t="s">
        <v>1143</v>
      </c>
      <c r="AF6" s="5" t="s">
        <v>1144</v>
      </c>
      <c r="AG6" s="5" t="s">
        <v>1145</v>
      </c>
      <c r="AH6" s="5" t="s">
        <v>1146</v>
      </c>
      <c r="AI6" s="5" t="s">
        <v>1145</v>
      </c>
      <c r="AJ6" s="6" t="s">
        <v>131</v>
      </c>
      <c r="AM6" s="5">
        <v>0</v>
      </c>
      <c r="AO6" s="11" t="s">
        <v>552</v>
      </c>
      <c r="AP6" s="5">
        <v>1</v>
      </c>
      <c r="AQ6" s="6" t="s">
        <v>360</v>
      </c>
      <c r="AR6" s="5">
        <v>1</v>
      </c>
      <c r="AS6" s="6" t="s">
        <v>1147</v>
      </c>
      <c r="AT6" s="5">
        <v>0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BC13"/>
  <sheetViews>
    <sheetView workbookViewId="0">
      <selection activeCell="A2" sqref="A2:XFD13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170</v>
      </c>
      <c r="B2" s="5">
        <v>1</v>
      </c>
      <c r="C2" s="5" t="s">
        <v>2182</v>
      </c>
      <c r="D2" s="5" t="s">
        <v>84</v>
      </c>
      <c r="E2" s="5">
        <f>2099/1.23</f>
        <v>1706.5040650406504</v>
      </c>
      <c r="F2" s="5">
        <v>1</v>
      </c>
      <c r="Z2" s="5" t="s">
        <v>80</v>
      </c>
      <c r="AD2" s="5" t="s">
        <v>2183</v>
      </c>
      <c r="AE2" s="6" t="s">
        <v>2184</v>
      </c>
      <c r="AF2" s="5" t="s">
        <v>2185</v>
      </c>
      <c r="AG2" s="5" t="s">
        <v>2186</v>
      </c>
      <c r="AH2" s="5" t="s">
        <v>2187</v>
      </c>
      <c r="AI2" s="5" t="s">
        <v>2186</v>
      </c>
      <c r="AJ2" s="6" t="s">
        <v>150</v>
      </c>
      <c r="AM2" s="5">
        <v>0</v>
      </c>
      <c r="AO2" s="11" t="s">
        <v>552</v>
      </c>
      <c r="AP2" s="5">
        <v>1</v>
      </c>
      <c r="AQ2" s="6" t="s">
        <v>369</v>
      </c>
      <c r="AR2" s="5">
        <v>1</v>
      </c>
      <c r="AS2" s="6" t="s">
        <v>2188</v>
      </c>
      <c r="AT2" s="5">
        <v>0</v>
      </c>
    </row>
    <row r="3" spans="1:55" s="5" customFormat="1" ht="15">
      <c r="A3" s="5">
        <v>171</v>
      </c>
      <c r="B3" s="5">
        <v>1</v>
      </c>
      <c r="C3" s="5" t="s">
        <v>2189</v>
      </c>
      <c r="D3" s="5" t="s">
        <v>84</v>
      </c>
      <c r="E3" s="5">
        <f t="shared" ref="E3:E13" si="0">2099/1.23</f>
        <v>1706.5040650406504</v>
      </c>
      <c r="F3" s="5">
        <v>1</v>
      </c>
      <c r="Z3" s="5" t="s">
        <v>80</v>
      </c>
      <c r="AD3" s="5" t="s">
        <v>2190</v>
      </c>
      <c r="AE3" s="6" t="s">
        <v>2191</v>
      </c>
      <c r="AF3" s="5" t="s">
        <v>2192</v>
      </c>
      <c r="AG3" s="5" t="s">
        <v>2193</v>
      </c>
      <c r="AH3" s="5" t="s">
        <v>2194</v>
      </c>
      <c r="AI3" s="5" t="s">
        <v>2193</v>
      </c>
      <c r="AJ3" s="6" t="s">
        <v>151</v>
      </c>
      <c r="AM3" s="5">
        <v>0</v>
      </c>
      <c r="AO3" s="11" t="s">
        <v>552</v>
      </c>
      <c r="AP3" s="5">
        <v>1</v>
      </c>
      <c r="AQ3" s="6" t="s">
        <v>370</v>
      </c>
      <c r="AR3" s="5">
        <v>1</v>
      </c>
      <c r="AS3" s="6" t="s">
        <v>2195</v>
      </c>
      <c r="AT3" s="5">
        <v>0</v>
      </c>
    </row>
    <row r="4" spans="1:55" s="5" customFormat="1" ht="15">
      <c r="A4" s="5">
        <v>172</v>
      </c>
      <c r="B4" s="5">
        <v>1</v>
      </c>
      <c r="C4" s="5" t="s">
        <v>2196</v>
      </c>
      <c r="D4" s="5" t="s">
        <v>84</v>
      </c>
      <c r="E4" s="5">
        <f t="shared" si="0"/>
        <v>1706.5040650406504</v>
      </c>
      <c r="F4" s="5">
        <v>1</v>
      </c>
      <c r="I4" s="5">
        <f>2099-1849</f>
        <v>250</v>
      </c>
      <c r="Z4" s="5" t="s">
        <v>80</v>
      </c>
      <c r="AD4" s="5" t="s">
        <v>2197</v>
      </c>
      <c r="AE4" s="6" t="s">
        <v>2198</v>
      </c>
      <c r="AF4" s="5" t="s">
        <v>2199</v>
      </c>
      <c r="AG4" s="5" t="s">
        <v>2200</v>
      </c>
      <c r="AH4" s="5" t="s">
        <v>2201</v>
      </c>
      <c r="AI4" s="5" t="s">
        <v>2200</v>
      </c>
      <c r="AJ4" s="6" t="s">
        <v>152</v>
      </c>
      <c r="AM4" s="5">
        <v>0</v>
      </c>
      <c r="AO4" s="11" t="s">
        <v>552</v>
      </c>
      <c r="AP4" s="5">
        <v>1</v>
      </c>
      <c r="AQ4" s="6" t="s">
        <v>371</v>
      </c>
      <c r="AR4" s="5">
        <v>1</v>
      </c>
      <c r="AS4" s="6" t="s">
        <v>2202</v>
      </c>
      <c r="AT4" s="5">
        <v>0</v>
      </c>
    </row>
    <row r="5" spans="1:55" s="5" customFormat="1" ht="15">
      <c r="A5" s="5">
        <v>173</v>
      </c>
      <c r="B5" s="5">
        <v>1</v>
      </c>
      <c r="C5" s="5" t="s">
        <v>2203</v>
      </c>
      <c r="D5" s="5" t="s">
        <v>84</v>
      </c>
      <c r="E5" s="5">
        <f t="shared" si="0"/>
        <v>1706.5040650406504</v>
      </c>
      <c r="F5" s="5">
        <v>1</v>
      </c>
      <c r="I5" s="5">
        <f t="shared" ref="I5:I6" si="1">2099-1849</f>
        <v>250</v>
      </c>
      <c r="Z5" s="5" t="s">
        <v>80</v>
      </c>
      <c r="AD5" s="5" t="s">
        <v>2204</v>
      </c>
      <c r="AE5" s="6" t="s">
        <v>2205</v>
      </c>
      <c r="AF5" s="5" t="s">
        <v>2206</v>
      </c>
      <c r="AG5" s="5" t="s">
        <v>2207</v>
      </c>
      <c r="AH5" s="5" t="s">
        <v>2208</v>
      </c>
      <c r="AI5" s="5" t="s">
        <v>2207</v>
      </c>
      <c r="AJ5" s="6" t="s">
        <v>153</v>
      </c>
      <c r="AM5" s="5">
        <v>0</v>
      </c>
      <c r="AO5" s="11" t="s">
        <v>552</v>
      </c>
      <c r="AP5" s="5">
        <v>1</v>
      </c>
      <c r="AQ5" s="6" t="s">
        <v>372</v>
      </c>
      <c r="AR5" s="5">
        <v>1</v>
      </c>
      <c r="AS5" s="6" t="s">
        <v>2209</v>
      </c>
      <c r="AT5" s="5">
        <v>0</v>
      </c>
    </row>
    <row r="6" spans="1:55" s="5" customFormat="1" ht="15">
      <c r="A6" s="5">
        <v>174</v>
      </c>
      <c r="B6" s="5">
        <v>1</v>
      </c>
      <c r="C6" s="5" t="s">
        <v>2210</v>
      </c>
      <c r="D6" s="5" t="s">
        <v>84</v>
      </c>
      <c r="E6" s="5">
        <f t="shared" si="0"/>
        <v>1706.5040650406504</v>
      </c>
      <c r="F6" s="5">
        <v>1</v>
      </c>
      <c r="I6" s="5">
        <f t="shared" si="1"/>
        <v>250</v>
      </c>
      <c r="Z6" s="5" t="s">
        <v>80</v>
      </c>
      <c r="AD6" s="5" t="s">
        <v>2211</v>
      </c>
      <c r="AE6" s="6" t="s">
        <v>2212</v>
      </c>
      <c r="AF6" s="5" t="s">
        <v>2213</v>
      </c>
      <c r="AG6" s="5" t="s">
        <v>2214</v>
      </c>
      <c r="AH6" s="5" t="s">
        <v>2215</v>
      </c>
      <c r="AI6" s="5" t="s">
        <v>2214</v>
      </c>
      <c r="AJ6" s="6" t="s">
        <v>154</v>
      </c>
      <c r="AM6" s="5">
        <v>0</v>
      </c>
      <c r="AO6" s="11" t="s">
        <v>552</v>
      </c>
      <c r="AP6" s="5">
        <v>1</v>
      </c>
      <c r="AQ6" s="6" t="s">
        <v>373</v>
      </c>
      <c r="AR6" s="5">
        <v>1</v>
      </c>
      <c r="AS6" s="6" t="s">
        <v>2216</v>
      </c>
      <c r="AT6" s="5">
        <v>0</v>
      </c>
    </row>
    <row r="7" spans="1:55" s="5" customFormat="1" ht="15">
      <c r="A7" s="5">
        <v>175</v>
      </c>
      <c r="B7" s="5">
        <v>1</v>
      </c>
      <c r="C7" s="5" t="s">
        <v>2217</v>
      </c>
      <c r="D7" s="5" t="s">
        <v>84</v>
      </c>
      <c r="E7" s="5">
        <f t="shared" si="0"/>
        <v>1706.5040650406504</v>
      </c>
      <c r="F7" s="5">
        <v>1</v>
      </c>
      <c r="Z7" s="5" t="s">
        <v>80</v>
      </c>
      <c r="AD7" s="5" t="s">
        <v>2218</v>
      </c>
      <c r="AE7" s="6" t="s">
        <v>2219</v>
      </c>
      <c r="AF7" s="5" t="s">
        <v>2220</v>
      </c>
      <c r="AG7" s="5" t="s">
        <v>2221</v>
      </c>
      <c r="AH7" s="5" t="s">
        <v>2222</v>
      </c>
      <c r="AI7" s="5" t="s">
        <v>2221</v>
      </c>
      <c r="AJ7" s="6" t="s">
        <v>155</v>
      </c>
      <c r="AM7" s="5">
        <v>0</v>
      </c>
      <c r="AO7" s="11" t="s">
        <v>552</v>
      </c>
      <c r="AP7" s="5">
        <v>1</v>
      </c>
      <c r="AQ7" s="6" t="s">
        <v>374</v>
      </c>
      <c r="AR7" s="5">
        <v>1</v>
      </c>
      <c r="AS7" s="6" t="s">
        <v>2223</v>
      </c>
      <c r="AT7" s="5">
        <v>0</v>
      </c>
    </row>
    <row r="8" spans="1:55" s="5" customFormat="1" ht="15">
      <c r="A8" s="5">
        <v>176</v>
      </c>
      <c r="B8" s="5">
        <v>1</v>
      </c>
      <c r="C8" s="5" t="s">
        <v>2224</v>
      </c>
      <c r="D8" s="5" t="s">
        <v>84</v>
      </c>
      <c r="E8" s="5">
        <f t="shared" si="0"/>
        <v>1706.5040650406504</v>
      </c>
      <c r="F8" s="5">
        <v>1</v>
      </c>
      <c r="Z8" s="5" t="s">
        <v>80</v>
      </c>
      <c r="AD8" s="5" t="s">
        <v>2225</v>
      </c>
      <c r="AE8" s="6" t="s">
        <v>2226</v>
      </c>
      <c r="AF8" s="5" t="s">
        <v>2227</v>
      </c>
      <c r="AG8" s="5" t="s">
        <v>2228</v>
      </c>
      <c r="AH8" s="5" t="s">
        <v>2229</v>
      </c>
      <c r="AI8" s="5" t="s">
        <v>2228</v>
      </c>
      <c r="AJ8" s="6" t="s">
        <v>156</v>
      </c>
      <c r="AM8" s="5">
        <v>0</v>
      </c>
      <c r="AO8" s="11" t="s">
        <v>552</v>
      </c>
      <c r="AP8" s="5">
        <v>1</v>
      </c>
      <c r="AQ8" s="6" t="s">
        <v>375</v>
      </c>
      <c r="AR8" s="5">
        <v>1</v>
      </c>
      <c r="AS8" s="6" t="s">
        <v>2230</v>
      </c>
      <c r="AT8" s="5">
        <v>0</v>
      </c>
    </row>
    <row r="9" spans="1:55" s="5" customFormat="1" ht="15">
      <c r="A9" s="5">
        <v>177</v>
      </c>
      <c r="B9" s="5">
        <v>1</v>
      </c>
      <c r="C9" s="5" t="s">
        <v>2231</v>
      </c>
      <c r="D9" s="5" t="s">
        <v>84</v>
      </c>
      <c r="E9" s="5">
        <f>2499/1.23</f>
        <v>2031.7073170731708</v>
      </c>
      <c r="F9" s="5">
        <v>1</v>
      </c>
      <c r="Z9" s="5" t="s">
        <v>80</v>
      </c>
      <c r="AD9" s="5" t="s">
        <v>2232</v>
      </c>
      <c r="AE9" s="6" t="s">
        <v>2233</v>
      </c>
      <c r="AF9" s="5" t="s">
        <v>2234</v>
      </c>
      <c r="AG9" s="5" t="s">
        <v>2235</v>
      </c>
      <c r="AH9" s="5" t="s">
        <v>2236</v>
      </c>
      <c r="AI9" s="5" t="s">
        <v>2235</v>
      </c>
      <c r="AJ9" s="6" t="s">
        <v>157</v>
      </c>
      <c r="AM9" s="5">
        <v>0</v>
      </c>
      <c r="AO9" s="11" t="s">
        <v>552</v>
      </c>
      <c r="AP9" s="5">
        <v>1</v>
      </c>
      <c r="AQ9" s="6" t="s">
        <v>376</v>
      </c>
      <c r="AR9" s="5">
        <v>1</v>
      </c>
      <c r="AS9" s="6" t="s">
        <v>2237</v>
      </c>
      <c r="AT9" s="5">
        <v>0</v>
      </c>
    </row>
    <row r="10" spans="1:55" s="5" customFormat="1" ht="15">
      <c r="A10" s="5">
        <v>178</v>
      </c>
      <c r="B10" s="5">
        <v>1</v>
      </c>
      <c r="C10" s="5" t="s">
        <v>2238</v>
      </c>
      <c r="D10" s="5" t="s">
        <v>84</v>
      </c>
      <c r="E10" s="5">
        <f t="shared" si="0"/>
        <v>1706.5040650406504</v>
      </c>
      <c r="F10" s="5">
        <v>1</v>
      </c>
      <c r="I10" s="5">
        <f>2099-1849</f>
        <v>250</v>
      </c>
      <c r="Z10" s="5" t="s">
        <v>80</v>
      </c>
      <c r="AD10" s="5" t="s">
        <v>2239</v>
      </c>
      <c r="AE10" s="6" t="s">
        <v>2240</v>
      </c>
      <c r="AF10" s="5" t="s">
        <v>2241</v>
      </c>
      <c r="AG10" s="5" t="s">
        <v>2242</v>
      </c>
      <c r="AH10" s="5" t="s">
        <v>2243</v>
      </c>
      <c r="AI10" s="5" t="s">
        <v>2242</v>
      </c>
      <c r="AJ10" s="6" t="s">
        <v>463</v>
      </c>
      <c r="AM10" s="5">
        <v>0</v>
      </c>
      <c r="AO10" s="11" t="s">
        <v>552</v>
      </c>
      <c r="AP10" s="5">
        <v>1</v>
      </c>
      <c r="AQ10" s="6" t="s">
        <v>464</v>
      </c>
      <c r="AR10" s="5">
        <v>1</v>
      </c>
      <c r="AS10" s="6" t="s">
        <v>2244</v>
      </c>
      <c r="AT10" s="5">
        <v>0</v>
      </c>
    </row>
    <row r="11" spans="1:55" s="5" customFormat="1" ht="15">
      <c r="A11" s="5">
        <v>140</v>
      </c>
      <c r="B11" s="5">
        <v>1</v>
      </c>
      <c r="C11" s="5" t="s">
        <v>2245</v>
      </c>
      <c r="D11" s="5" t="s">
        <v>84</v>
      </c>
      <c r="E11" s="5">
        <f t="shared" si="0"/>
        <v>1706.5040650406504</v>
      </c>
      <c r="F11" s="5">
        <v>1</v>
      </c>
      <c r="Z11" s="5" t="s">
        <v>80</v>
      </c>
      <c r="AD11" s="5" t="s">
        <v>2246</v>
      </c>
      <c r="AE11" s="6" t="s">
        <v>2247</v>
      </c>
      <c r="AF11" s="5" t="s">
        <v>2248</v>
      </c>
      <c r="AG11" s="5" t="s">
        <v>2249</v>
      </c>
      <c r="AH11" s="5" t="s">
        <v>2250</v>
      </c>
      <c r="AI11" s="5" t="s">
        <v>2249</v>
      </c>
      <c r="AJ11" s="6" t="s">
        <v>980</v>
      </c>
      <c r="AM11" s="5">
        <v>0</v>
      </c>
      <c r="AO11" s="11" t="s">
        <v>959</v>
      </c>
      <c r="AP11" s="5">
        <v>1</v>
      </c>
      <c r="AQ11" s="6" t="s">
        <v>981</v>
      </c>
      <c r="AR11" s="5">
        <v>1</v>
      </c>
      <c r="AS11" s="6" t="s">
        <v>2251</v>
      </c>
      <c r="AT11" s="5">
        <v>0</v>
      </c>
    </row>
    <row r="12" spans="1:55" s="5" customFormat="1" ht="15">
      <c r="A12" s="5">
        <v>141</v>
      </c>
      <c r="B12" s="5">
        <v>1</v>
      </c>
      <c r="C12" s="5" t="s">
        <v>2252</v>
      </c>
      <c r="D12" s="5" t="s">
        <v>84</v>
      </c>
      <c r="E12" s="5">
        <f t="shared" si="0"/>
        <v>1706.5040650406504</v>
      </c>
      <c r="F12" s="5">
        <v>1</v>
      </c>
      <c r="Z12" s="5" t="s">
        <v>80</v>
      </c>
      <c r="AD12" s="5" t="s">
        <v>2253</v>
      </c>
      <c r="AE12" s="6" t="s">
        <v>2254</v>
      </c>
      <c r="AF12" s="5" t="s">
        <v>2255</v>
      </c>
      <c r="AG12" s="5" t="s">
        <v>2256</v>
      </c>
      <c r="AH12" s="5" t="s">
        <v>2257</v>
      </c>
      <c r="AI12" s="5" t="s">
        <v>2256</v>
      </c>
      <c r="AJ12" s="6" t="s">
        <v>982</v>
      </c>
      <c r="AM12" s="5">
        <v>0</v>
      </c>
      <c r="AO12" s="11" t="s">
        <v>959</v>
      </c>
      <c r="AP12" s="5">
        <v>1</v>
      </c>
      <c r="AQ12" s="6" t="s">
        <v>983</v>
      </c>
      <c r="AR12" s="5">
        <v>1</v>
      </c>
      <c r="AS12" s="6" t="s">
        <v>2258</v>
      </c>
      <c r="AT12" s="5">
        <v>0</v>
      </c>
    </row>
    <row r="13" spans="1:55" s="5" customFormat="1" ht="15">
      <c r="A13" s="5">
        <v>142</v>
      </c>
      <c r="B13" s="5">
        <v>1</v>
      </c>
      <c r="C13" s="5" t="s">
        <v>2259</v>
      </c>
      <c r="D13" s="5" t="s">
        <v>84</v>
      </c>
      <c r="E13" s="5">
        <f t="shared" si="0"/>
        <v>1706.5040650406504</v>
      </c>
      <c r="F13" s="5">
        <v>1</v>
      </c>
      <c r="Z13" s="5" t="s">
        <v>80</v>
      </c>
      <c r="AD13" s="5" t="s">
        <v>2260</v>
      </c>
      <c r="AE13" s="6" t="s">
        <v>2261</v>
      </c>
      <c r="AF13" s="5" t="s">
        <v>2262</v>
      </c>
      <c r="AG13" s="5" t="s">
        <v>2263</v>
      </c>
      <c r="AH13" s="5" t="s">
        <v>2264</v>
      </c>
      <c r="AI13" s="5" t="s">
        <v>2263</v>
      </c>
      <c r="AJ13" s="6" t="s">
        <v>978</v>
      </c>
      <c r="AM13" s="5">
        <v>0</v>
      </c>
      <c r="AO13" s="11" t="s">
        <v>959</v>
      </c>
      <c r="AP13" s="5">
        <v>1</v>
      </c>
      <c r="AQ13" s="6" t="s">
        <v>979</v>
      </c>
      <c r="AR13" s="5">
        <v>1</v>
      </c>
      <c r="AS13" s="6" t="s">
        <v>2265</v>
      </c>
      <c r="AT13" s="5">
        <v>0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BC14"/>
  <sheetViews>
    <sheetView workbookViewId="0">
      <selection activeCell="A14" activeCellId="3" sqref="A1:XFD1 A12:XFD12 A13:XFD13 A14:XFD14"/>
    </sheetView>
  </sheetViews>
  <sheetFormatPr defaultRowHeight="14.25"/>
  <cols>
    <col min="1" max="1" width="3.875" bestFit="1" customWidth="1"/>
    <col min="2" max="2" width="14.75" bestFit="1" customWidth="1"/>
    <col min="3" max="3" width="53.75" customWidth="1"/>
    <col min="4" max="4" width="15.75" bestFit="1" customWidth="1"/>
    <col min="5" max="5" width="17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customWidth="1"/>
    <col min="28" max="28" width="27.875" customWidth="1"/>
    <col min="29" max="29" width="16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390</v>
      </c>
      <c r="B2" s="5">
        <v>1</v>
      </c>
      <c r="C2" s="5" t="s">
        <v>2266</v>
      </c>
      <c r="D2" s="5" t="s">
        <v>84</v>
      </c>
      <c r="E2" s="5">
        <f>2199/1.23</f>
        <v>1787.8048780487804</v>
      </c>
      <c r="F2" s="5">
        <v>1</v>
      </c>
      <c r="Z2" s="5" t="s">
        <v>80</v>
      </c>
      <c r="AD2" s="5" t="s">
        <v>2267</v>
      </c>
      <c r="AE2" s="6" t="s">
        <v>2268</v>
      </c>
      <c r="AF2" s="5" t="s">
        <v>2269</v>
      </c>
      <c r="AG2" s="5" t="s">
        <v>2270</v>
      </c>
      <c r="AH2" s="5" t="s">
        <v>2271</v>
      </c>
      <c r="AI2" s="5" t="s">
        <v>2270</v>
      </c>
      <c r="AJ2" s="6" t="s">
        <v>466</v>
      </c>
      <c r="AM2" s="5">
        <v>0</v>
      </c>
      <c r="AO2" s="11" t="s">
        <v>552</v>
      </c>
      <c r="AP2" s="5">
        <v>1</v>
      </c>
      <c r="AQ2" t="s">
        <v>736</v>
      </c>
      <c r="AR2" s="5">
        <v>1</v>
      </c>
      <c r="AS2" s="6" t="s">
        <v>2272</v>
      </c>
      <c r="AT2" s="5">
        <v>0</v>
      </c>
    </row>
    <row r="3" spans="1:55" s="5" customFormat="1" ht="15">
      <c r="A3" s="5" t="s">
        <v>4677</v>
      </c>
      <c r="B3" s="5">
        <v>0</v>
      </c>
      <c r="C3" s="5" t="s">
        <v>2273</v>
      </c>
      <c r="D3" s="5" t="s">
        <v>84</v>
      </c>
      <c r="E3" s="5">
        <f t="shared" ref="E3:E10" si="0">2199/1.23</f>
        <v>1787.8048780487804</v>
      </c>
      <c r="F3" s="5">
        <v>1</v>
      </c>
      <c r="Z3" s="5" t="s">
        <v>80</v>
      </c>
      <c r="AD3" s="5" t="s">
        <v>2274</v>
      </c>
      <c r="AE3" s="6" t="s">
        <v>2275</v>
      </c>
      <c r="AF3" s="5" t="s">
        <v>2276</v>
      </c>
      <c r="AG3" s="5" t="s">
        <v>2277</v>
      </c>
      <c r="AH3" s="5" t="s">
        <v>2278</v>
      </c>
      <c r="AI3" s="5" t="s">
        <v>2277</v>
      </c>
      <c r="AJ3" s="6" t="s">
        <v>467</v>
      </c>
      <c r="AM3" s="5">
        <v>0</v>
      </c>
      <c r="AO3" s="11" t="s">
        <v>552</v>
      </c>
      <c r="AP3" s="5">
        <v>1</v>
      </c>
      <c r="AQ3" t="s">
        <v>737</v>
      </c>
      <c r="AR3" s="5">
        <v>1</v>
      </c>
      <c r="AS3" s="6" t="s">
        <v>2279</v>
      </c>
      <c r="AT3" s="5">
        <v>0</v>
      </c>
    </row>
    <row r="4" spans="1:55" s="5" customFormat="1" ht="15">
      <c r="A4" s="5">
        <v>392</v>
      </c>
      <c r="B4" s="5">
        <v>1</v>
      </c>
      <c r="C4" s="5" t="s">
        <v>2280</v>
      </c>
      <c r="D4" s="5" t="s">
        <v>84</v>
      </c>
      <c r="E4" s="5">
        <f t="shared" si="0"/>
        <v>1787.8048780487804</v>
      </c>
      <c r="F4" s="5">
        <v>1</v>
      </c>
      <c r="I4" s="5">
        <f>2199-1799</f>
        <v>400</v>
      </c>
      <c r="Z4" s="5" t="s">
        <v>80</v>
      </c>
      <c r="AD4" s="5" t="s">
        <v>2281</v>
      </c>
      <c r="AE4" s="6" t="s">
        <v>2282</v>
      </c>
      <c r="AF4" s="5" t="s">
        <v>2283</v>
      </c>
      <c r="AG4" s="5" t="s">
        <v>2284</v>
      </c>
      <c r="AH4" s="5" t="s">
        <v>2285</v>
      </c>
      <c r="AI4" s="5" t="s">
        <v>2284</v>
      </c>
      <c r="AJ4" s="6" t="s">
        <v>468</v>
      </c>
      <c r="AM4" s="5">
        <v>0</v>
      </c>
      <c r="AO4" s="11" t="s">
        <v>552</v>
      </c>
      <c r="AP4" s="5">
        <v>1</v>
      </c>
      <c r="AQ4" t="s">
        <v>738</v>
      </c>
      <c r="AR4" s="5">
        <v>1</v>
      </c>
      <c r="AS4" s="6" t="s">
        <v>2286</v>
      </c>
      <c r="AT4" s="5">
        <v>0</v>
      </c>
    </row>
    <row r="5" spans="1:55" s="5" customFormat="1" ht="15">
      <c r="A5" s="5">
        <f t="shared" ref="A5:A8" si="1">A4+1</f>
        <v>393</v>
      </c>
      <c r="B5" s="5">
        <v>1</v>
      </c>
      <c r="C5" s="5" t="s">
        <v>2287</v>
      </c>
      <c r="D5" s="5" t="s">
        <v>84</v>
      </c>
      <c r="E5" s="5">
        <f t="shared" si="0"/>
        <v>1787.8048780487804</v>
      </c>
      <c r="F5" s="5">
        <v>1</v>
      </c>
      <c r="I5" s="5">
        <f t="shared" ref="I5:I6" si="2">2199-1799</f>
        <v>400</v>
      </c>
      <c r="Z5" s="5" t="s">
        <v>80</v>
      </c>
      <c r="AD5" s="5" t="s">
        <v>2288</v>
      </c>
      <c r="AE5" s="6" t="s">
        <v>2289</v>
      </c>
      <c r="AF5" s="5" t="s">
        <v>2290</v>
      </c>
      <c r="AG5" s="5" t="s">
        <v>2291</v>
      </c>
      <c r="AH5" s="5" t="s">
        <v>2292</v>
      </c>
      <c r="AI5" s="5" t="s">
        <v>2291</v>
      </c>
      <c r="AJ5" s="6" t="s">
        <v>469</v>
      </c>
      <c r="AM5" s="5">
        <v>0</v>
      </c>
      <c r="AO5" s="11" t="s">
        <v>552</v>
      </c>
      <c r="AP5" s="5">
        <v>1</v>
      </c>
      <c r="AQ5" t="s">
        <v>739</v>
      </c>
      <c r="AR5" s="5">
        <v>1</v>
      </c>
      <c r="AS5" s="6" t="s">
        <v>2293</v>
      </c>
      <c r="AT5" s="5">
        <v>0</v>
      </c>
    </row>
    <row r="6" spans="1:55" s="5" customFormat="1" ht="15">
      <c r="A6" s="5">
        <f t="shared" si="1"/>
        <v>394</v>
      </c>
      <c r="B6" s="5">
        <v>1</v>
      </c>
      <c r="C6" s="5" t="s">
        <v>2294</v>
      </c>
      <c r="D6" s="5" t="s">
        <v>84</v>
      </c>
      <c r="E6" s="5">
        <f t="shared" si="0"/>
        <v>1787.8048780487804</v>
      </c>
      <c r="F6" s="5">
        <v>1</v>
      </c>
      <c r="I6" s="5">
        <f t="shared" si="2"/>
        <v>400</v>
      </c>
      <c r="Z6" s="5" t="s">
        <v>80</v>
      </c>
      <c r="AD6" s="5" t="s">
        <v>2295</v>
      </c>
      <c r="AE6" s="6" t="s">
        <v>2296</v>
      </c>
      <c r="AF6" s="5" t="s">
        <v>2297</v>
      </c>
      <c r="AG6" s="5" t="s">
        <v>2298</v>
      </c>
      <c r="AH6" s="5" t="s">
        <v>2299</v>
      </c>
      <c r="AI6" s="5" t="s">
        <v>2298</v>
      </c>
      <c r="AJ6" s="6" t="s">
        <v>470</v>
      </c>
      <c r="AM6" s="5">
        <v>0</v>
      </c>
      <c r="AO6" s="11" t="s">
        <v>552</v>
      </c>
      <c r="AP6" s="5">
        <v>1</v>
      </c>
      <c r="AQ6" t="s">
        <v>740</v>
      </c>
      <c r="AR6" s="5">
        <v>1</v>
      </c>
      <c r="AS6" s="6" t="s">
        <v>2300</v>
      </c>
      <c r="AT6" s="5">
        <v>0</v>
      </c>
    </row>
    <row r="7" spans="1:55" s="5" customFormat="1" ht="15">
      <c r="A7" s="5">
        <f t="shared" si="1"/>
        <v>395</v>
      </c>
      <c r="B7" s="5">
        <v>1</v>
      </c>
      <c r="C7" s="5" t="s">
        <v>2301</v>
      </c>
      <c r="D7" s="5" t="s">
        <v>84</v>
      </c>
      <c r="E7" s="5">
        <f t="shared" si="0"/>
        <v>1787.8048780487804</v>
      </c>
      <c r="F7" s="5">
        <v>1</v>
      </c>
      <c r="Z7" s="5" t="s">
        <v>80</v>
      </c>
      <c r="AD7" s="5" t="s">
        <v>2302</v>
      </c>
      <c r="AE7" s="6" t="s">
        <v>2303</v>
      </c>
      <c r="AF7" s="5" t="s">
        <v>2304</v>
      </c>
      <c r="AG7" s="5" t="s">
        <v>2305</v>
      </c>
      <c r="AH7" s="5" t="s">
        <v>2306</v>
      </c>
      <c r="AI7" s="5" t="s">
        <v>2305</v>
      </c>
      <c r="AJ7" s="6" t="s">
        <v>471</v>
      </c>
      <c r="AM7" s="5">
        <v>0</v>
      </c>
      <c r="AO7" s="11" t="s">
        <v>552</v>
      </c>
      <c r="AP7" s="5">
        <v>1</v>
      </c>
      <c r="AQ7" t="s">
        <v>741</v>
      </c>
      <c r="AR7" s="5">
        <v>1</v>
      </c>
      <c r="AS7" s="6" t="s">
        <v>2307</v>
      </c>
      <c r="AT7" s="5">
        <v>0</v>
      </c>
    </row>
    <row r="8" spans="1:55" s="5" customFormat="1" ht="15">
      <c r="A8" s="5">
        <f t="shared" si="1"/>
        <v>396</v>
      </c>
      <c r="B8" s="5">
        <v>1</v>
      </c>
      <c r="C8" s="5" t="s">
        <v>2308</v>
      </c>
      <c r="D8" s="5" t="s">
        <v>84</v>
      </c>
      <c r="E8" s="5">
        <f t="shared" si="0"/>
        <v>1787.8048780487804</v>
      </c>
      <c r="F8" s="5">
        <v>1</v>
      </c>
      <c r="Z8" s="5" t="s">
        <v>80</v>
      </c>
      <c r="AD8" s="5" t="s">
        <v>2309</v>
      </c>
      <c r="AE8" s="6" t="s">
        <v>2310</v>
      </c>
      <c r="AF8" s="5" t="s">
        <v>2311</v>
      </c>
      <c r="AG8" s="5" t="s">
        <v>2312</v>
      </c>
      <c r="AH8" s="5" t="s">
        <v>2313</v>
      </c>
      <c r="AI8" s="5" t="s">
        <v>2312</v>
      </c>
      <c r="AJ8" s="6" t="s">
        <v>472</v>
      </c>
      <c r="AM8" s="5">
        <v>0</v>
      </c>
      <c r="AO8" s="11" t="s">
        <v>552</v>
      </c>
      <c r="AP8" s="5">
        <v>1</v>
      </c>
      <c r="AQ8" t="s">
        <v>742</v>
      </c>
      <c r="AR8" s="5">
        <v>1</v>
      </c>
      <c r="AS8" s="6" t="s">
        <v>2314</v>
      </c>
      <c r="AT8" s="5">
        <v>0</v>
      </c>
    </row>
    <row r="9" spans="1:55" s="5" customFormat="1" ht="15">
      <c r="A9" s="5" t="s">
        <v>4676</v>
      </c>
      <c r="B9" s="5">
        <v>0</v>
      </c>
      <c r="C9" s="5" t="s">
        <v>2315</v>
      </c>
      <c r="D9" s="5" t="s">
        <v>84</v>
      </c>
      <c r="E9" s="5">
        <f>2399/1.23</f>
        <v>1950.4065040650407</v>
      </c>
      <c r="F9" s="5">
        <v>1</v>
      </c>
      <c r="Z9" s="5" t="s">
        <v>80</v>
      </c>
      <c r="AD9" s="5" t="s">
        <v>2316</v>
      </c>
      <c r="AE9" s="6" t="s">
        <v>2317</v>
      </c>
      <c r="AF9" s="5" t="s">
        <v>2318</v>
      </c>
      <c r="AG9" s="5" t="s">
        <v>2319</v>
      </c>
      <c r="AH9" s="5" t="s">
        <v>2320</v>
      </c>
      <c r="AI9" s="5" t="s">
        <v>2319</v>
      </c>
      <c r="AJ9" s="6" t="s">
        <v>473</v>
      </c>
      <c r="AM9" s="5">
        <v>0</v>
      </c>
      <c r="AO9" s="11" t="s">
        <v>552</v>
      </c>
      <c r="AP9" s="5">
        <v>1</v>
      </c>
      <c r="AQ9" t="s">
        <v>743</v>
      </c>
      <c r="AR9" s="5">
        <v>1</v>
      </c>
      <c r="AS9" s="6" t="s">
        <v>2321</v>
      </c>
      <c r="AT9" s="5">
        <v>0</v>
      </c>
    </row>
    <row r="10" spans="1:55" s="5" customFormat="1" ht="15">
      <c r="A10" s="5">
        <v>398</v>
      </c>
      <c r="B10" s="5">
        <v>1</v>
      </c>
      <c r="C10" s="5" t="s">
        <v>2322</v>
      </c>
      <c r="D10" s="5" t="s">
        <v>84</v>
      </c>
      <c r="E10" s="5">
        <f t="shared" si="0"/>
        <v>1787.8048780487804</v>
      </c>
      <c r="F10" s="5">
        <v>1</v>
      </c>
      <c r="I10" s="5">
        <f>2199-1799</f>
        <v>400</v>
      </c>
      <c r="Z10" s="5" t="s">
        <v>80</v>
      </c>
      <c r="AD10" s="5" t="s">
        <v>2323</v>
      </c>
      <c r="AE10" s="6" t="s">
        <v>2324</v>
      </c>
      <c r="AF10" s="5" t="s">
        <v>2325</v>
      </c>
      <c r="AG10" s="5" t="s">
        <v>2326</v>
      </c>
      <c r="AH10" s="5" t="s">
        <v>2327</v>
      </c>
      <c r="AI10" s="5" t="s">
        <v>2326</v>
      </c>
      <c r="AJ10" s="6" t="s">
        <v>474</v>
      </c>
      <c r="AM10" s="5">
        <v>0</v>
      </c>
      <c r="AO10" s="11" t="s">
        <v>552</v>
      </c>
      <c r="AP10" s="5">
        <v>1</v>
      </c>
      <c r="AQ10" t="s">
        <v>744</v>
      </c>
      <c r="AR10" s="5">
        <v>1</v>
      </c>
      <c r="AS10" s="6" t="s">
        <v>2328</v>
      </c>
      <c r="AT10" s="5">
        <v>0</v>
      </c>
    </row>
    <row r="12" spans="1:55" s="5" customFormat="1" ht="15">
      <c r="A12" s="5">
        <v>391</v>
      </c>
      <c r="B12" s="5">
        <v>1</v>
      </c>
      <c r="C12" s="5" t="s">
        <v>4639</v>
      </c>
      <c r="D12" s="5" t="s">
        <v>84</v>
      </c>
      <c r="E12" s="5">
        <f>2199/1.23</f>
        <v>1787.8048780487804</v>
      </c>
      <c r="F12" s="5">
        <v>1</v>
      </c>
      <c r="Z12" s="5" t="s">
        <v>80</v>
      </c>
      <c r="AD12" s="5" t="s">
        <v>4640</v>
      </c>
      <c r="AE12" s="6" t="s">
        <v>4641</v>
      </c>
      <c r="AF12" s="5" t="s">
        <v>4642</v>
      </c>
      <c r="AG12" s="5" t="s">
        <v>4643</v>
      </c>
      <c r="AH12" s="5" t="s">
        <v>4644</v>
      </c>
      <c r="AI12" s="5" t="s">
        <v>4643</v>
      </c>
      <c r="AJ12" s="6" t="s">
        <v>4645</v>
      </c>
      <c r="AM12" s="5">
        <v>0</v>
      </c>
      <c r="AO12" s="11" t="s">
        <v>4646</v>
      </c>
      <c r="AP12" s="5">
        <v>1</v>
      </c>
      <c r="AQ12" s="19" t="s">
        <v>4647</v>
      </c>
      <c r="AR12" s="5">
        <v>1</v>
      </c>
      <c r="AS12" s="6" t="s">
        <v>4648</v>
      </c>
      <c r="AT12" s="5">
        <v>0</v>
      </c>
    </row>
    <row r="13" spans="1:55" s="5" customFormat="1" ht="15">
      <c r="A13" s="5">
        <v>397</v>
      </c>
      <c r="B13" s="5">
        <v>1</v>
      </c>
      <c r="C13" s="5" t="s">
        <v>4649</v>
      </c>
      <c r="D13" s="5" t="s">
        <v>84</v>
      </c>
      <c r="E13" s="5">
        <f>2299/1.23</f>
        <v>1869.1056910569107</v>
      </c>
      <c r="F13" s="5">
        <v>1</v>
      </c>
      <c r="Z13" s="5" t="s">
        <v>80</v>
      </c>
      <c r="AD13" s="5" t="s">
        <v>4650</v>
      </c>
      <c r="AE13" s="6" t="s">
        <v>4651</v>
      </c>
      <c r="AF13" s="5" t="s">
        <v>4652</v>
      </c>
      <c r="AG13" s="5" t="s">
        <v>4653</v>
      </c>
      <c r="AH13" s="5" t="s">
        <v>4654</v>
      </c>
      <c r="AI13" s="5" t="s">
        <v>4653</v>
      </c>
      <c r="AJ13" s="6" t="s">
        <v>4655</v>
      </c>
      <c r="AM13" s="5">
        <v>0</v>
      </c>
      <c r="AO13" s="11" t="s">
        <v>4646</v>
      </c>
      <c r="AP13" s="5">
        <v>1</v>
      </c>
      <c r="AQ13" s="19" t="s">
        <v>4656</v>
      </c>
      <c r="AR13" s="5">
        <v>1</v>
      </c>
      <c r="AS13" s="6" t="s">
        <v>4657</v>
      </c>
      <c r="AT13" s="5">
        <v>0</v>
      </c>
    </row>
    <row r="14" spans="1:55" s="5" customFormat="1" ht="15">
      <c r="A14" s="5">
        <v>393</v>
      </c>
      <c r="B14" s="5">
        <v>1</v>
      </c>
      <c r="C14" s="5" t="s">
        <v>4658</v>
      </c>
      <c r="D14" s="5" t="s">
        <v>84</v>
      </c>
      <c r="E14" s="5">
        <f>2299/1.23</f>
        <v>1869.1056910569107</v>
      </c>
      <c r="F14" s="5">
        <v>1</v>
      </c>
      <c r="Z14" s="5" t="s">
        <v>80</v>
      </c>
      <c r="AD14" s="5" t="s">
        <v>4659</v>
      </c>
      <c r="AE14" s="6" t="s">
        <v>4660</v>
      </c>
      <c r="AF14" s="5" t="s">
        <v>4661</v>
      </c>
      <c r="AG14" s="5" t="s">
        <v>4662</v>
      </c>
      <c r="AH14" s="5" t="s">
        <v>4663</v>
      </c>
      <c r="AI14" s="5" t="s">
        <v>4662</v>
      </c>
      <c r="AJ14" s="6" t="s">
        <v>4664</v>
      </c>
      <c r="AM14" s="5">
        <v>0</v>
      </c>
      <c r="AO14" s="11" t="s">
        <v>4646</v>
      </c>
      <c r="AP14" s="5">
        <v>1</v>
      </c>
      <c r="AQ14" s="19" t="s">
        <v>4665</v>
      </c>
      <c r="AR14" s="5">
        <v>1</v>
      </c>
      <c r="AS14" s="6" t="s">
        <v>4666</v>
      </c>
      <c r="AT14" s="5">
        <v>0</v>
      </c>
    </row>
  </sheetData>
  <hyperlinks>
    <hyperlink ref="AQ12" r:id="rId1" display="http://www.schock.com.pl/img/schock/mono_n-100s/monon100stwilight.png,http://www.schock.com.pl/img/schock/mono_n-100s/monon100srystech.jpg,https://www.schock.com.pl/img/schock/aranzacje/monn100s_2091280x1280.png,https://www.schock.com.pl/img/schock/aranzacje/monn100s_2851280x1280.png" xr:uid="{632EEF71-30DF-4BA8-85BE-AAA48563C944}"/>
    <hyperlink ref="AQ13" r:id="rId2" display="http://www.schock.com.pl/img/schock/mono_n-100s/monon100sivy.png,http://www.schock.com.pl/img/schock/mono_n-100s/monon100srystech.jpg,https://www.schock.com.pl/img/schock/aranzacje/monn100s_2091280x1280.png,https://www.schock.com.pl/img/schock/aranzacje/monn100s_2851280x1280.png" xr:uid="{F16B89A4-28C9-42BB-B962-405F63C5DDE7}"/>
    <hyperlink ref="AQ14" r:id="rId3" display="http://www.schock.com.pl/img/schock/mono_n-100s/monon100sberry.png,http://www.schock.com.pl/img/schock/mono_n-100s/monon100srystech.jpg,https://www.schock.com.pl/img/schock/aranzacje/monn100s_2091280x1280.png,https://www.schock.com.pl/img/schock/aranzacje/monn100s_2851280x1280.png" xr:uid="{CEA4DC28-6DE3-492F-BFA6-F680FA26AFD7}"/>
  </hyperlinks>
  <pageMargins left="0.7" right="0.7" top="0.75" bottom="0.75" header="0.3" footer="0.3"/>
  <pageSetup paperSize="9" orientation="portrait"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BC22"/>
  <sheetViews>
    <sheetView workbookViewId="0">
      <selection activeCell="C20" sqref="C20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180</v>
      </c>
      <c r="B2" s="5">
        <v>1</v>
      </c>
      <c r="C2" s="5" t="s">
        <v>2329</v>
      </c>
      <c r="D2" s="5" t="s">
        <v>84</v>
      </c>
      <c r="E2" s="5">
        <f>2199/1.23</f>
        <v>1787.8048780487804</v>
      </c>
      <c r="F2" s="5">
        <v>1</v>
      </c>
      <c r="Z2" s="5" t="s">
        <v>80</v>
      </c>
      <c r="AD2" s="5" t="s">
        <v>2330</v>
      </c>
      <c r="AE2" s="6" t="s">
        <v>2331</v>
      </c>
      <c r="AF2" s="5" t="s">
        <v>2332</v>
      </c>
      <c r="AG2" s="5" t="s">
        <v>2333</v>
      </c>
      <c r="AH2" s="5" t="s">
        <v>2334</v>
      </c>
      <c r="AI2" s="5" t="s">
        <v>2333</v>
      </c>
      <c r="AJ2" s="6" t="s">
        <v>158</v>
      </c>
      <c r="AM2" s="5">
        <v>0</v>
      </c>
      <c r="AO2" s="11" t="s">
        <v>552</v>
      </c>
      <c r="AP2" s="5">
        <v>1</v>
      </c>
      <c r="AQ2" t="s">
        <v>782</v>
      </c>
      <c r="AR2" s="5">
        <v>1</v>
      </c>
      <c r="AS2" s="6" t="s">
        <v>2335</v>
      </c>
      <c r="AT2" s="5">
        <v>0</v>
      </c>
    </row>
    <row r="3" spans="1:55" s="5" customFormat="1" ht="15">
      <c r="A3" s="5" t="s">
        <v>4525</v>
      </c>
      <c r="B3" s="5">
        <v>0</v>
      </c>
      <c r="C3" s="5" t="s">
        <v>2336</v>
      </c>
      <c r="D3" s="5" t="s">
        <v>84</v>
      </c>
      <c r="E3" s="5">
        <f t="shared" ref="E3:E10" si="0">2199/1.23</f>
        <v>1787.8048780487804</v>
      </c>
      <c r="F3" s="5">
        <v>1</v>
      </c>
      <c r="Z3" s="5" t="s">
        <v>80</v>
      </c>
      <c r="AD3" s="5" t="s">
        <v>2337</v>
      </c>
      <c r="AE3" s="6" t="s">
        <v>2338</v>
      </c>
      <c r="AF3" s="5" t="s">
        <v>2339</v>
      </c>
      <c r="AG3" s="5" t="s">
        <v>2340</v>
      </c>
      <c r="AH3" s="5" t="s">
        <v>2341</v>
      </c>
      <c r="AI3" s="5" t="s">
        <v>2340</v>
      </c>
      <c r="AJ3" s="6" t="s">
        <v>159</v>
      </c>
      <c r="AM3" s="5">
        <v>0</v>
      </c>
      <c r="AO3" s="11" t="s">
        <v>552</v>
      </c>
      <c r="AP3" s="5">
        <v>1</v>
      </c>
      <c r="AQ3" t="s">
        <v>783</v>
      </c>
      <c r="AR3" s="5">
        <v>1</v>
      </c>
      <c r="AS3" s="6" t="s">
        <v>2342</v>
      </c>
      <c r="AT3" s="5">
        <v>0</v>
      </c>
    </row>
    <row r="4" spans="1:55" s="5" customFormat="1" ht="15">
      <c r="A4" s="5">
        <v>182</v>
      </c>
      <c r="B4" s="5">
        <v>1</v>
      </c>
      <c r="C4" s="5" t="s">
        <v>2343</v>
      </c>
      <c r="D4" s="5" t="s">
        <v>84</v>
      </c>
      <c r="E4" s="5">
        <f t="shared" si="0"/>
        <v>1787.8048780487804</v>
      </c>
      <c r="F4" s="5">
        <v>1</v>
      </c>
      <c r="I4" s="5">
        <f>2199-1799</f>
        <v>400</v>
      </c>
      <c r="Z4" s="5" t="s">
        <v>80</v>
      </c>
      <c r="AD4" s="5" t="s">
        <v>2344</v>
      </c>
      <c r="AE4" s="6" t="s">
        <v>2345</v>
      </c>
      <c r="AF4" s="5" t="s">
        <v>2346</v>
      </c>
      <c r="AG4" s="5" t="s">
        <v>2347</v>
      </c>
      <c r="AH4" s="5" t="s">
        <v>2348</v>
      </c>
      <c r="AI4" s="5" t="s">
        <v>2347</v>
      </c>
      <c r="AJ4" s="6" t="s">
        <v>160</v>
      </c>
      <c r="AM4" s="5">
        <v>0</v>
      </c>
      <c r="AO4" s="11" t="s">
        <v>552</v>
      </c>
      <c r="AP4" s="5">
        <v>1</v>
      </c>
      <c r="AQ4" t="s">
        <v>784</v>
      </c>
      <c r="AR4" s="5">
        <v>1</v>
      </c>
      <c r="AS4" s="6" t="s">
        <v>2349</v>
      </c>
      <c r="AT4" s="5">
        <v>0</v>
      </c>
    </row>
    <row r="5" spans="1:55" s="5" customFormat="1" ht="15">
      <c r="A5" s="5">
        <f t="shared" ref="A5:A8" si="1">A4+1</f>
        <v>183</v>
      </c>
      <c r="B5" s="5">
        <v>0</v>
      </c>
      <c r="C5" s="5" t="s">
        <v>2350</v>
      </c>
      <c r="D5" s="5" t="s">
        <v>84</v>
      </c>
      <c r="E5" s="5">
        <f t="shared" si="0"/>
        <v>1787.8048780487804</v>
      </c>
      <c r="F5" s="5">
        <v>1</v>
      </c>
      <c r="I5" s="5">
        <f t="shared" ref="I5:I6" si="2">2199-1799</f>
        <v>400</v>
      </c>
      <c r="Z5" s="5" t="s">
        <v>80</v>
      </c>
      <c r="AD5" s="5" t="s">
        <v>2351</v>
      </c>
      <c r="AE5" s="6" t="s">
        <v>2352</v>
      </c>
      <c r="AF5" s="5" t="s">
        <v>2353</v>
      </c>
      <c r="AG5" s="5" t="s">
        <v>2354</v>
      </c>
      <c r="AH5" s="5" t="s">
        <v>2355</v>
      </c>
      <c r="AI5" s="5" t="s">
        <v>2354</v>
      </c>
      <c r="AJ5" s="6" t="s">
        <v>161</v>
      </c>
      <c r="AM5" s="5">
        <v>0</v>
      </c>
      <c r="AO5" s="11" t="s">
        <v>552</v>
      </c>
      <c r="AP5" s="5">
        <v>1</v>
      </c>
      <c r="AQ5" t="s">
        <v>785</v>
      </c>
      <c r="AR5" s="5">
        <v>1</v>
      </c>
      <c r="AS5" s="6" t="s">
        <v>2356</v>
      </c>
      <c r="AT5" s="5">
        <v>0</v>
      </c>
    </row>
    <row r="6" spans="1:55" s="5" customFormat="1" ht="15">
      <c r="A6" s="5">
        <f t="shared" si="1"/>
        <v>184</v>
      </c>
      <c r="B6" s="5">
        <v>1</v>
      </c>
      <c r="C6" s="5" t="s">
        <v>2357</v>
      </c>
      <c r="D6" s="5" t="s">
        <v>84</v>
      </c>
      <c r="E6" s="5">
        <f t="shared" si="0"/>
        <v>1787.8048780487804</v>
      </c>
      <c r="F6" s="5">
        <v>1</v>
      </c>
      <c r="I6" s="5">
        <f t="shared" si="2"/>
        <v>400</v>
      </c>
      <c r="Z6" s="5" t="s">
        <v>80</v>
      </c>
      <c r="AD6" s="5" t="s">
        <v>2358</v>
      </c>
      <c r="AE6" s="6" t="s">
        <v>2359</v>
      </c>
      <c r="AF6" s="5" t="s">
        <v>2360</v>
      </c>
      <c r="AG6" s="5" t="s">
        <v>2361</v>
      </c>
      <c r="AH6" s="5" t="s">
        <v>2362</v>
      </c>
      <c r="AI6" s="5" t="s">
        <v>2361</v>
      </c>
      <c r="AJ6" s="6" t="s">
        <v>162</v>
      </c>
      <c r="AM6" s="5">
        <v>0</v>
      </c>
      <c r="AO6" s="11" t="s">
        <v>552</v>
      </c>
      <c r="AP6" s="5">
        <v>1</v>
      </c>
      <c r="AQ6" t="s">
        <v>786</v>
      </c>
      <c r="AR6" s="5">
        <v>1</v>
      </c>
      <c r="AS6" s="6" t="s">
        <v>2363</v>
      </c>
      <c r="AT6" s="5">
        <v>0</v>
      </c>
    </row>
    <row r="7" spans="1:55" s="5" customFormat="1" ht="15">
      <c r="A7" s="5">
        <f t="shared" si="1"/>
        <v>185</v>
      </c>
      <c r="B7" s="5">
        <v>1</v>
      </c>
      <c r="C7" s="5" t="s">
        <v>2364</v>
      </c>
      <c r="D7" s="5" t="s">
        <v>84</v>
      </c>
      <c r="E7" s="5">
        <f t="shared" si="0"/>
        <v>1787.8048780487804</v>
      </c>
      <c r="F7" s="5">
        <v>1</v>
      </c>
      <c r="Z7" s="5" t="s">
        <v>80</v>
      </c>
      <c r="AD7" s="5" t="s">
        <v>2365</v>
      </c>
      <c r="AE7" s="6" t="s">
        <v>2366</v>
      </c>
      <c r="AF7" s="5" t="s">
        <v>2367</v>
      </c>
      <c r="AG7" s="5" t="s">
        <v>2368</v>
      </c>
      <c r="AH7" s="5" t="s">
        <v>2369</v>
      </c>
      <c r="AI7" s="5" t="s">
        <v>2368</v>
      </c>
      <c r="AJ7" s="6" t="s">
        <v>163</v>
      </c>
      <c r="AM7" s="5">
        <v>0</v>
      </c>
      <c r="AO7" s="11" t="s">
        <v>552</v>
      </c>
      <c r="AP7" s="5">
        <v>1</v>
      </c>
      <c r="AQ7" t="s">
        <v>787</v>
      </c>
      <c r="AR7" s="5">
        <v>1</v>
      </c>
      <c r="AS7" s="6" t="s">
        <v>2370</v>
      </c>
      <c r="AT7" s="5">
        <v>0</v>
      </c>
    </row>
    <row r="8" spans="1:55" s="5" customFormat="1" ht="15">
      <c r="A8" s="5">
        <f t="shared" si="1"/>
        <v>186</v>
      </c>
      <c r="B8" s="5">
        <v>1</v>
      </c>
      <c r="C8" s="5" t="s">
        <v>2371</v>
      </c>
      <c r="D8" s="5" t="s">
        <v>84</v>
      </c>
      <c r="E8" s="5">
        <f t="shared" si="0"/>
        <v>1787.8048780487804</v>
      </c>
      <c r="F8" s="5">
        <v>1</v>
      </c>
      <c r="Z8" s="5" t="s">
        <v>80</v>
      </c>
      <c r="AD8" s="5" t="s">
        <v>2372</v>
      </c>
      <c r="AE8" s="6" t="s">
        <v>2373</v>
      </c>
      <c r="AF8" s="5" t="s">
        <v>2374</v>
      </c>
      <c r="AG8" s="5" t="s">
        <v>2375</v>
      </c>
      <c r="AH8" s="5" t="s">
        <v>2376</v>
      </c>
      <c r="AI8" s="5" t="s">
        <v>2375</v>
      </c>
      <c r="AJ8" s="6" t="s">
        <v>164</v>
      </c>
      <c r="AM8" s="5">
        <v>0</v>
      </c>
      <c r="AO8" s="11" t="s">
        <v>552</v>
      </c>
      <c r="AP8" s="5">
        <v>1</v>
      </c>
      <c r="AQ8" t="s">
        <v>788</v>
      </c>
      <c r="AR8" s="5">
        <v>1</v>
      </c>
      <c r="AS8" s="6" t="s">
        <v>2377</v>
      </c>
      <c r="AT8" s="5">
        <v>0</v>
      </c>
    </row>
    <row r="9" spans="1:55" s="5" customFormat="1" ht="15">
      <c r="A9" s="5" t="s">
        <v>4526</v>
      </c>
      <c r="B9" s="5">
        <v>0</v>
      </c>
      <c r="C9" s="5" t="s">
        <v>2378</v>
      </c>
      <c r="D9" s="5" t="s">
        <v>84</v>
      </c>
      <c r="E9" s="5">
        <f>2499/1.23</f>
        <v>2031.7073170731708</v>
      </c>
      <c r="F9" s="5">
        <v>1</v>
      </c>
      <c r="Z9" s="5" t="s">
        <v>80</v>
      </c>
      <c r="AD9" s="5" t="s">
        <v>2379</v>
      </c>
      <c r="AE9" s="6" t="s">
        <v>2380</v>
      </c>
      <c r="AF9" s="5" t="s">
        <v>2381</v>
      </c>
      <c r="AG9" s="5" t="s">
        <v>2382</v>
      </c>
      <c r="AH9" s="5" t="s">
        <v>2383</v>
      </c>
      <c r="AI9" s="5" t="s">
        <v>2382</v>
      </c>
      <c r="AJ9" s="6" t="s">
        <v>165</v>
      </c>
      <c r="AM9" s="5">
        <v>0</v>
      </c>
      <c r="AO9" s="11" t="s">
        <v>552</v>
      </c>
      <c r="AP9" s="5">
        <v>1</v>
      </c>
      <c r="AQ9" t="s">
        <v>789</v>
      </c>
      <c r="AR9" s="5">
        <v>1</v>
      </c>
      <c r="AS9" s="6" t="s">
        <v>2384</v>
      </c>
      <c r="AT9" s="5">
        <v>0</v>
      </c>
    </row>
    <row r="10" spans="1:55" s="5" customFormat="1" ht="15">
      <c r="A10" s="5">
        <v>188</v>
      </c>
      <c r="B10" s="5">
        <v>1</v>
      </c>
      <c r="C10" s="5" t="s">
        <v>2385</v>
      </c>
      <c r="D10" s="5" t="s">
        <v>84</v>
      </c>
      <c r="E10" s="5">
        <f t="shared" si="0"/>
        <v>1787.8048780487804</v>
      </c>
      <c r="F10" s="5">
        <v>1</v>
      </c>
      <c r="I10" s="5">
        <f>2199-1799</f>
        <v>400</v>
      </c>
      <c r="Z10" s="5" t="s">
        <v>80</v>
      </c>
      <c r="AD10" s="5" t="s">
        <v>2386</v>
      </c>
      <c r="AE10" s="6" t="s">
        <v>2387</v>
      </c>
      <c r="AF10" s="5" t="s">
        <v>2388</v>
      </c>
      <c r="AG10" s="5" t="s">
        <v>2389</v>
      </c>
      <c r="AH10" s="5" t="s">
        <v>2390</v>
      </c>
      <c r="AI10" s="5" t="s">
        <v>2389</v>
      </c>
      <c r="AJ10" s="6" t="s">
        <v>465</v>
      </c>
      <c r="AM10" s="5">
        <v>0</v>
      </c>
      <c r="AO10" s="11" t="s">
        <v>552</v>
      </c>
      <c r="AP10" s="5">
        <v>1</v>
      </c>
      <c r="AQ10" t="s">
        <v>790</v>
      </c>
      <c r="AR10" s="5">
        <v>1</v>
      </c>
      <c r="AS10" s="6" t="s">
        <v>2391</v>
      </c>
      <c r="AT10" s="5">
        <v>0</v>
      </c>
    </row>
    <row r="11" spans="1:55" s="5" customFormat="1" ht="15">
      <c r="AE11" s="6"/>
      <c r="AJ11" s="6"/>
      <c r="AO11" s="11"/>
      <c r="AQ11"/>
      <c r="AS11" s="6"/>
    </row>
    <row r="12" spans="1:55" s="5" customFormat="1" ht="15">
      <c r="A12" s="5">
        <v>189</v>
      </c>
      <c r="B12" s="5">
        <v>1</v>
      </c>
      <c r="C12" s="5" t="s">
        <v>4527</v>
      </c>
      <c r="D12" s="5" t="s">
        <v>84</v>
      </c>
      <c r="E12" s="5">
        <f>2299/1.23</f>
        <v>1869.1056910569107</v>
      </c>
      <c r="F12" s="5">
        <v>1</v>
      </c>
      <c r="Z12" s="5" t="s">
        <v>80</v>
      </c>
      <c r="AD12" s="5" t="s">
        <v>4528</v>
      </c>
      <c r="AE12" s="6" t="s">
        <v>4529</v>
      </c>
      <c r="AF12" s="5" t="s">
        <v>4530</v>
      </c>
      <c r="AG12" s="5" t="s">
        <v>4531</v>
      </c>
      <c r="AH12" s="5" t="s">
        <v>4532</v>
      </c>
      <c r="AI12" s="5" t="s">
        <v>4531</v>
      </c>
      <c r="AJ12" s="6" t="s">
        <v>4533</v>
      </c>
      <c r="AM12" s="5">
        <v>0</v>
      </c>
      <c r="AO12" s="11" t="s">
        <v>4534</v>
      </c>
      <c r="AP12" s="5">
        <v>1</v>
      </c>
      <c r="AQ12" s="19" t="s">
        <v>4535</v>
      </c>
      <c r="AR12" s="5">
        <v>1</v>
      </c>
      <c r="AS12" s="6" t="s">
        <v>4536</v>
      </c>
      <c r="AT12" s="5">
        <v>0</v>
      </c>
    </row>
    <row r="13" spans="1:55" s="5" customFormat="1" ht="15">
      <c r="A13" s="5">
        <v>187</v>
      </c>
      <c r="B13" s="5">
        <v>1</v>
      </c>
      <c r="C13" s="5" t="s">
        <v>4537</v>
      </c>
      <c r="D13" s="5" t="s">
        <v>84</v>
      </c>
      <c r="E13" s="5">
        <f>2299/1.23</f>
        <v>1869.1056910569107</v>
      </c>
      <c r="F13" s="5">
        <v>1</v>
      </c>
      <c r="Z13" s="5" t="s">
        <v>80</v>
      </c>
      <c r="AD13" s="5" t="s">
        <v>4538</v>
      </c>
      <c r="AE13" s="6" t="s">
        <v>4539</v>
      </c>
      <c r="AF13" s="5" t="s">
        <v>4540</v>
      </c>
      <c r="AG13" s="5" t="s">
        <v>4541</v>
      </c>
      <c r="AH13" s="5" t="s">
        <v>4542</v>
      </c>
      <c r="AI13" s="5" t="s">
        <v>4541</v>
      </c>
      <c r="AJ13" s="6" t="s">
        <v>4543</v>
      </c>
      <c r="AM13" s="5">
        <v>0</v>
      </c>
      <c r="AO13" s="11" t="s">
        <v>4534</v>
      </c>
      <c r="AP13" s="5">
        <v>1</v>
      </c>
      <c r="AQ13" s="19" t="s">
        <v>4544</v>
      </c>
      <c r="AR13" s="5">
        <v>1</v>
      </c>
      <c r="AS13" s="6" t="s">
        <v>4545</v>
      </c>
      <c r="AT13" s="5">
        <v>0</v>
      </c>
    </row>
    <row r="14" spans="1:55" s="5" customFormat="1" ht="15">
      <c r="A14" s="5">
        <v>183</v>
      </c>
      <c r="B14" s="5">
        <v>1</v>
      </c>
      <c r="C14" s="5" t="s">
        <v>4546</v>
      </c>
      <c r="D14" s="5" t="s">
        <v>84</v>
      </c>
      <c r="E14" s="5">
        <f>2299/1.23</f>
        <v>1869.1056910569107</v>
      </c>
      <c r="F14" s="5">
        <v>1</v>
      </c>
      <c r="Z14" s="5" t="s">
        <v>80</v>
      </c>
      <c r="AD14" s="5" t="s">
        <v>4547</v>
      </c>
      <c r="AE14" s="6" t="s">
        <v>4548</v>
      </c>
      <c r="AF14" s="5" t="s">
        <v>4549</v>
      </c>
      <c r="AG14" s="5" t="s">
        <v>4550</v>
      </c>
      <c r="AH14" s="5" t="s">
        <v>4551</v>
      </c>
      <c r="AI14" s="5" t="s">
        <v>4550</v>
      </c>
      <c r="AJ14" s="6" t="s">
        <v>4552</v>
      </c>
      <c r="AM14" s="5">
        <v>0</v>
      </c>
      <c r="AO14" s="11" t="s">
        <v>4534</v>
      </c>
      <c r="AP14" s="5">
        <v>1</v>
      </c>
      <c r="AQ14" s="19" t="s">
        <v>4553</v>
      </c>
      <c r="AR14" s="5">
        <v>1</v>
      </c>
      <c r="AS14" s="6" t="s">
        <v>4554</v>
      </c>
      <c r="AT14" s="5">
        <v>0</v>
      </c>
    </row>
    <row r="15" spans="1:55" s="5" customFormat="1">
      <c r="E15" s="1"/>
      <c r="AO15" s="11"/>
    </row>
    <row r="16" spans="1:55" s="1" customFormat="1" ht="15">
      <c r="A16" s="1">
        <v>3015</v>
      </c>
      <c r="B16" s="1">
        <v>1</v>
      </c>
      <c r="C16" s="1" t="s">
        <v>2392</v>
      </c>
      <c r="D16" s="1" t="s">
        <v>910</v>
      </c>
      <c r="E16" s="1">
        <f>2399/1.23</f>
        <v>1950.4065040650407</v>
      </c>
      <c r="F16" s="1">
        <v>1</v>
      </c>
      <c r="Z16" s="1" t="s">
        <v>80</v>
      </c>
      <c r="AD16" s="1" t="s">
        <v>2393</v>
      </c>
      <c r="AE16" s="14" t="s">
        <v>2394</v>
      </c>
      <c r="AF16" s="1" t="s">
        <v>2395</v>
      </c>
      <c r="AG16" s="1" t="s">
        <v>2396</v>
      </c>
      <c r="AH16" s="1" t="s">
        <v>2395</v>
      </c>
      <c r="AI16" s="1" t="s">
        <v>2396</v>
      </c>
      <c r="AJ16" s="14" t="s">
        <v>581</v>
      </c>
      <c r="AM16" s="1">
        <v>0</v>
      </c>
      <c r="AO16" s="15" t="s">
        <v>552</v>
      </c>
      <c r="AP16" s="1">
        <v>1</v>
      </c>
      <c r="AQ16" s="1" t="s">
        <v>514</v>
      </c>
      <c r="AR16" s="1">
        <v>1</v>
      </c>
      <c r="AS16" s="14" t="s">
        <v>2397</v>
      </c>
      <c r="AT16" s="1">
        <v>0</v>
      </c>
    </row>
    <row r="17" spans="1:46" s="1" customFormat="1" ht="15">
      <c r="A17" s="1">
        <f>A16+1</f>
        <v>3016</v>
      </c>
      <c r="B17" s="1">
        <v>1</v>
      </c>
      <c r="C17" s="1" t="s">
        <v>2398</v>
      </c>
      <c r="D17" s="1" t="s">
        <v>910</v>
      </c>
      <c r="E17" s="1">
        <f t="shared" ref="E17:E19" si="3">2399/1.23</f>
        <v>1950.4065040650407</v>
      </c>
      <c r="F17" s="1">
        <v>1</v>
      </c>
      <c r="Z17" s="1" t="s">
        <v>80</v>
      </c>
      <c r="AD17" s="1" t="s">
        <v>2399</v>
      </c>
      <c r="AE17" s="14" t="s">
        <v>2400</v>
      </c>
      <c r="AF17" s="1" t="s">
        <v>2401</v>
      </c>
      <c r="AG17" s="1" t="s">
        <v>2402</v>
      </c>
      <c r="AH17" s="1" t="s">
        <v>2401</v>
      </c>
      <c r="AI17" s="1" t="s">
        <v>2402</v>
      </c>
      <c r="AJ17" s="14" t="s">
        <v>582</v>
      </c>
      <c r="AM17" s="1">
        <v>0</v>
      </c>
      <c r="AO17" s="15" t="s">
        <v>552</v>
      </c>
      <c r="AP17" s="1">
        <v>1</v>
      </c>
      <c r="AQ17" s="14" t="s">
        <v>515</v>
      </c>
      <c r="AR17" s="1">
        <v>1</v>
      </c>
      <c r="AS17" s="14" t="s">
        <v>2403</v>
      </c>
      <c r="AT17" s="1">
        <v>0</v>
      </c>
    </row>
    <row r="18" spans="1:46" s="1" customFormat="1" ht="15">
      <c r="A18" s="1">
        <f t="shared" ref="A18:A19" si="4">A17+1</f>
        <v>3017</v>
      </c>
      <c r="B18" s="1">
        <v>1</v>
      </c>
      <c r="C18" s="1" t="s">
        <v>2404</v>
      </c>
      <c r="D18" s="1" t="s">
        <v>910</v>
      </c>
      <c r="E18" s="1">
        <f t="shared" si="3"/>
        <v>1950.4065040650407</v>
      </c>
      <c r="F18" s="1">
        <v>1</v>
      </c>
      <c r="Z18" s="1" t="s">
        <v>80</v>
      </c>
      <c r="AD18" s="1" t="s">
        <v>2405</v>
      </c>
      <c r="AE18" s="14" t="s">
        <v>2406</v>
      </c>
      <c r="AF18" s="1" t="s">
        <v>2407</v>
      </c>
      <c r="AG18" s="1" t="s">
        <v>2408</v>
      </c>
      <c r="AH18" s="1" t="s">
        <v>2407</v>
      </c>
      <c r="AI18" s="1" t="s">
        <v>2408</v>
      </c>
      <c r="AJ18" s="14" t="s">
        <v>583</v>
      </c>
      <c r="AM18" s="1">
        <v>0</v>
      </c>
      <c r="AO18" s="15" t="s">
        <v>552</v>
      </c>
      <c r="AP18" s="1">
        <v>1</v>
      </c>
      <c r="AQ18" s="14" t="s">
        <v>516</v>
      </c>
      <c r="AR18" s="1">
        <v>1</v>
      </c>
      <c r="AS18" s="14" t="s">
        <v>2409</v>
      </c>
      <c r="AT18" s="1">
        <v>0</v>
      </c>
    </row>
    <row r="19" spans="1:46" s="1" customFormat="1" ht="15">
      <c r="A19" s="1">
        <f t="shared" si="4"/>
        <v>3018</v>
      </c>
      <c r="B19" s="1">
        <v>1</v>
      </c>
      <c r="C19" s="1" t="s">
        <v>2410</v>
      </c>
      <c r="D19" s="1" t="s">
        <v>910</v>
      </c>
      <c r="E19" s="1">
        <f t="shared" si="3"/>
        <v>1950.4065040650407</v>
      </c>
      <c r="F19" s="1">
        <v>1</v>
      </c>
      <c r="Z19" s="1" t="s">
        <v>80</v>
      </c>
      <c r="AD19" s="1" t="s">
        <v>2411</v>
      </c>
      <c r="AE19" s="14" t="s">
        <v>2412</v>
      </c>
      <c r="AF19" s="1" t="s">
        <v>2413</v>
      </c>
      <c r="AG19" s="1" t="s">
        <v>2414</v>
      </c>
      <c r="AH19" s="1" t="s">
        <v>2413</v>
      </c>
      <c r="AI19" s="1" t="s">
        <v>2414</v>
      </c>
      <c r="AJ19" s="14" t="s">
        <v>584</v>
      </c>
      <c r="AM19" s="1">
        <v>0</v>
      </c>
      <c r="AO19" s="15" t="s">
        <v>552</v>
      </c>
      <c r="AP19" s="1">
        <v>1</v>
      </c>
      <c r="AQ19" s="14" t="s">
        <v>517</v>
      </c>
      <c r="AR19" s="1">
        <v>1</v>
      </c>
      <c r="AS19" s="14" t="s">
        <v>2415</v>
      </c>
      <c r="AT19" s="1">
        <v>0</v>
      </c>
    </row>
    <row r="20" spans="1:46" s="2" customFormat="1">
      <c r="AO20" s="10"/>
    </row>
    <row r="21" spans="1:46" s="2" customFormat="1">
      <c r="E21"/>
      <c r="AO21" s="10"/>
    </row>
    <row r="22" spans="1:46" s="2" customFormat="1">
      <c r="AO22" s="10"/>
    </row>
  </sheetData>
  <hyperlinks>
    <hyperlink ref="AQ12" r:id="rId1" display="http://www.schock.com.pl/img/schock/mono_n-100/monon100berry.png,http://www.schock.com.pl/img/schock/mono_n-100/monon100rystech.jpg,https://www.schock.com.pl/img/schock/aranzacje/monn100_37741280x1280.png,https://www.schock.com.pl/img/schock/aranzacje/monn100_37851280x1280.png" xr:uid="{2D53060C-6770-43A5-AFFC-D34E2E727DBA}"/>
    <hyperlink ref="AQ13" r:id="rId2" display="http://www.schock.com.pl/img/schock/mono_n-100/monon100twilight.png,http://www.schock.com.pl/img/schock/mono_n-100/monon100rystech.jpg,https://www.schock.com.pl/img/schock/aranzacje/monn100_37741280x1280.png,https://www.schock.com.pl/img/schock/aranzacje/monn100_37851280x1280.png" xr:uid="{5B0C0FEF-A520-4371-95F0-73AC8F57EF7D}"/>
    <hyperlink ref="AQ14" r:id="rId3" display="http://www.schock.com.pl/img/schock/mono_n-100/monon100ivy.png,http://www.schock.com.pl/img/schock/mono_n-100/monon100rystech.jpg,https://www.schock.com.pl/img/schock/aranzacje/monn100_37741280x1280.png,https://www.schock.com.pl/img/schock/aranzacje/monn100_37851280x1280.png" xr:uid="{41F8C238-D05F-48B8-9DBE-23884FA2F010}"/>
  </hyperlinks>
  <pageMargins left="0.7" right="0.7" top="0.75" bottom="0.75" header="0.3" footer="0.3"/>
  <pageSetup paperSize="9" orientation="portrait"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BC10"/>
  <sheetViews>
    <sheetView workbookViewId="0">
      <selection activeCell="A2" sqref="A2:XFD10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200</v>
      </c>
      <c r="B2" s="5">
        <v>1</v>
      </c>
      <c r="C2" s="5" t="s">
        <v>2416</v>
      </c>
      <c r="D2" s="5" t="s">
        <v>84</v>
      </c>
      <c r="E2" s="5">
        <f>1899/1.23</f>
        <v>1543.9024390243903</v>
      </c>
      <c r="F2" s="5">
        <v>1</v>
      </c>
      <c r="Z2" s="5" t="s">
        <v>80</v>
      </c>
      <c r="AD2" s="5" t="s">
        <v>2417</v>
      </c>
      <c r="AE2" s="6" t="s">
        <v>2418</v>
      </c>
      <c r="AF2" s="5" t="s">
        <v>2419</v>
      </c>
      <c r="AG2" s="5" t="s">
        <v>2420</v>
      </c>
      <c r="AH2" s="5" t="s">
        <v>2421</v>
      </c>
      <c r="AI2" s="5" t="s">
        <v>2420</v>
      </c>
      <c r="AJ2" s="6" t="s">
        <v>176</v>
      </c>
      <c r="AM2" s="5">
        <v>0</v>
      </c>
      <c r="AO2" s="11" t="s">
        <v>552</v>
      </c>
      <c r="AP2" s="5">
        <v>1</v>
      </c>
      <c r="AQ2" s="6" t="s">
        <v>387</v>
      </c>
      <c r="AR2" s="5">
        <v>1</v>
      </c>
      <c r="AS2" s="6" t="s">
        <v>2422</v>
      </c>
      <c r="AT2" s="5">
        <v>0</v>
      </c>
    </row>
    <row r="3" spans="1:55" s="5" customFormat="1" ht="15">
      <c r="A3" s="5">
        <f>A2+1</f>
        <v>201</v>
      </c>
      <c r="B3" s="5">
        <v>1</v>
      </c>
      <c r="C3" s="5" t="s">
        <v>2423</v>
      </c>
      <c r="D3" s="5" t="s">
        <v>84</v>
      </c>
      <c r="E3" s="5">
        <f t="shared" ref="E3:E10" si="0">1899/1.23</f>
        <v>1543.9024390243903</v>
      </c>
      <c r="F3" s="5">
        <v>1</v>
      </c>
      <c r="Z3" s="5" t="s">
        <v>80</v>
      </c>
      <c r="AD3" s="5" t="s">
        <v>2424</v>
      </c>
      <c r="AE3" s="6" t="s">
        <v>2425</v>
      </c>
      <c r="AF3" s="5" t="s">
        <v>2426</v>
      </c>
      <c r="AG3" s="5" t="s">
        <v>2427</v>
      </c>
      <c r="AH3" s="5" t="s">
        <v>2428</v>
      </c>
      <c r="AI3" s="5" t="s">
        <v>2427</v>
      </c>
      <c r="AJ3" s="6" t="s">
        <v>177</v>
      </c>
      <c r="AM3" s="5">
        <v>0</v>
      </c>
      <c r="AO3" s="11" t="s">
        <v>552</v>
      </c>
      <c r="AP3" s="5">
        <v>1</v>
      </c>
      <c r="AQ3" s="6" t="s">
        <v>388</v>
      </c>
      <c r="AR3" s="5">
        <v>1</v>
      </c>
      <c r="AS3" s="6" t="s">
        <v>2429</v>
      </c>
      <c r="AT3" s="5">
        <v>0</v>
      </c>
    </row>
    <row r="4" spans="1:55" s="5" customFormat="1" ht="15">
      <c r="A4" s="5">
        <v>202</v>
      </c>
      <c r="B4" s="5">
        <v>1</v>
      </c>
      <c r="C4" s="5" t="s">
        <v>2430</v>
      </c>
      <c r="D4" s="5" t="s">
        <v>84</v>
      </c>
      <c r="E4" s="5">
        <f t="shared" si="0"/>
        <v>1543.9024390243903</v>
      </c>
      <c r="F4" s="5">
        <v>1</v>
      </c>
      <c r="Z4" s="5" t="s">
        <v>80</v>
      </c>
      <c r="AD4" s="5" t="s">
        <v>2431</v>
      </c>
      <c r="AE4" s="6" t="s">
        <v>2432</v>
      </c>
      <c r="AF4" s="5" t="s">
        <v>2433</v>
      </c>
      <c r="AG4" s="5" t="s">
        <v>2434</v>
      </c>
      <c r="AH4" s="5" t="s">
        <v>2435</v>
      </c>
      <c r="AI4" s="5" t="s">
        <v>2434</v>
      </c>
      <c r="AJ4" s="6" t="s">
        <v>178</v>
      </c>
      <c r="AM4" s="5">
        <v>0</v>
      </c>
      <c r="AO4" s="11" t="s">
        <v>552</v>
      </c>
      <c r="AP4" s="5">
        <v>1</v>
      </c>
      <c r="AQ4" s="6" t="s">
        <v>389</v>
      </c>
      <c r="AR4" s="5">
        <v>1</v>
      </c>
      <c r="AS4" s="6" t="s">
        <v>2436</v>
      </c>
      <c r="AT4" s="5">
        <v>0</v>
      </c>
    </row>
    <row r="5" spans="1:55" s="5" customFormat="1" ht="15">
      <c r="A5" s="5">
        <f t="shared" ref="A5:A10" si="1">A4+1</f>
        <v>203</v>
      </c>
      <c r="B5" s="5">
        <v>1</v>
      </c>
      <c r="C5" s="5" t="s">
        <v>2437</v>
      </c>
      <c r="D5" s="5" t="s">
        <v>84</v>
      </c>
      <c r="E5" s="5">
        <f t="shared" si="0"/>
        <v>1543.9024390243903</v>
      </c>
      <c r="F5" s="5">
        <v>1</v>
      </c>
      <c r="Z5" s="5" t="s">
        <v>80</v>
      </c>
      <c r="AD5" s="5" t="s">
        <v>2438</v>
      </c>
      <c r="AE5" s="6" t="s">
        <v>2439</v>
      </c>
      <c r="AF5" s="5" t="s">
        <v>2440</v>
      </c>
      <c r="AG5" s="5" t="s">
        <v>2441</v>
      </c>
      <c r="AH5" s="5" t="s">
        <v>2442</v>
      </c>
      <c r="AI5" s="5" t="s">
        <v>2441</v>
      </c>
      <c r="AJ5" s="6" t="s">
        <v>179</v>
      </c>
      <c r="AM5" s="5">
        <v>0</v>
      </c>
      <c r="AO5" s="11" t="s">
        <v>552</v>
      </c>
      <c r="AP5" s="5">
        <v>1</v>
      </c>
      <c r="AQ5" s="6" t="s">
        <v>390</v>
      </c>
      <c r="AR5" s="5">
        <v>1</v>
      </c>
      <c r="AS5" s="6" t="s">
        <v>2443</v>
      </c>
      <c r="AT5" s="5">
        <v>0</v>
      </c>
    </row>
    <row r="6" spans="1:55" s="5" customFormat="1" ht="15">
      <c r="A6" s="5">
        <f t="shared" si="1"/>
        <v>204</v>
      </c>
      <c r="B6" s="5">
        <v>1</v>
      </c>
      <c r="C6" s="5" t="s">
        <v>2444</v>
      </c>
      <c r="D6" s="5" t="s">
        <v>84</v>
      </c>
      <c r="E6" s="5">
        <f t="shared" si="0"/>
        <v>1543.9024390243903</v>
      </c>
      <c r="F6" s="5">
        <v>1</v>
      </c>
      <c r="Z6" s="5" t="s">
        <v>80</v>
      </c>
      <c r="AD6" s="5" t="s">
        <v>2445</v>
      </c>
      <c r="AE6" s="6" t="s">
        <v>2446</v>
      </c>
      <c r="AF6" s="5" t="s">
        <v>2447</v>
      </c>
      <c r="AG6" s="5" t="s">
        <v>2448</v>
      </c>
      <c r="AH6" s="5" t="s">
        <v>2449</v>
      </c>
      <c r="AI6" s="5" t="s">
        <v>2448</v>
      </c>
      <c r="AJ6" s="6" t="s">
        <v>180</v>
      </c>
      <c r="AM6" s="5">
        <v>0</v>
      </c>
      <c r="AO6" s="11" t="s">
        <v>552</v>
      </c>
      <c r="AP6" s="5">
        <v>1</v>
      </c>
      <c r="AQ6" s="6" t="s">
        <v>391</v>
      </c>
      <c r="AR6" s="5">
        <v>1</v>
      </c>
      <c r="AS6" s="6" t="s">
        <v>2450</v>
      </c>
      <c r="AT6" s="5">
        <v>0</v>
      </c>
    </row>
    <row r="7" spans="1:55" s="5" customFormat="1" ht="15">
      <c r="A7" s="5">
        <f t="shared" si="1"/>
        <v>205</v>
      </c>
      <c r="B7" s="5">
        <v>1</v>
      </c>
      <c r="C7" s="5" t="s">
        <v>2451</v>
      </c>
      <c r="D7" s="5" t="s">
        <v>84</v>
      </c>
      <c r="E7" s="5">
        <f t="shared" si="0"/>
        <v>1543.9024390243903</v>
      </c>
      <c r="F7" s="5">
        <v>1</v>
      </c>
      <c r="Z7" s="5" t="s">
        <v>80</v>
      </c>
      <c r="AD7" s="5" t="s">
        <v>2452</v>
      </c>
      <c r="AE7" s="6" t="s">
        <v>2453</v>
      </c>
      <c r="AF7" s="5" t="s">
        <v>2454</v>
      </c>
      <c r="AG7" s="5" t="s">
        <v>2455</v>
      </c>
      <c r="AH7" s="5" t="s">
        <v>2456</v>
      </c>
      <c r="AI7" s="5" t="s">
        <v>2455</v>
      </c>
      <c r="AJ7" s="6" t="s">
        <v>181</v>
      </c>
      <c r="AM7" s="5">
        <v>0</v>
      </c>
      <c r="AO7" s="11" t="s">
        <v>552</v>
      </c>
      <c r="AP7" s="5">
        <v>1</v>
      </c>
      <c r="AQ7" s="6" t="s">
        <v>392</v>
      </c>
      <c r="AR7" s="5">
        <v>1</v>
      </c>
      <c r="AS7" s="6" t="s">
        <v>2457</v>
      </c>
      <c r="AT7" s="5">
        <v>0</v>
      </c>
    </row>
    <row r="8" spans="1:55" s="5" customFormat="1" ht="15">
      <c r="A8" s="5">
        <f t="shared" si="1"/>
        <v>206</v>
      </c>
      <c r="B8" s="5">
        <v>1</v>
      </c>
      <c r="C8" s="5" t="s">
        <v>2458</v>
      </c>
      <c r="D8" s="5" t="s">
        <v>84</v>
      </c>
      <c r="E8" s="5">
        <f t="shared" si="0"/>
        <v>1543.9024390243903</v>
      </c>
      <c r="F8" s="5">
        <v>1</v>
      </c>
      <c r="Z8" s="5" t="s">
        <v>80</v>
      </c>
      <c r="AD8" s="5" t="s">
        <v>2459</v>
      </c>
      <c r="AE8" s="6" t="s">
        <v>2460</v>
      </c>
      <c r="AF8" s="5" t="s">
        <v>2461</v>
      </c>
      <c r="AG8" s="5" t="s">
        <v>2462</v>
      </c>
      <c r="AH8" s="5" t="s">
        <v>2463</v>
      </c>
      <c r="AI8" s="5" t="s">
        <v>2462</v>
      </c>
      <c r="AJ8" s="6" t="s">
        <v>182</v>
      </c>
      <c r="AM8" s="5">
        <v>0</v>
      </c>
      <c r="AO8" s="11" t="s">
        <v>552</v>
      </c>
      <c r="AP8" s="5">
        <v>1</v>
      </c>
      <c r="AQ8" s="6" t="s">
        <v>393</v>
      </c>
      <c r="AR8" s="5">
        <v>1</v>
      </c>
      <c r="AS8" s="6" t="s">
        <v>2464</v>
      </c>
      <c r="AT8" s="5">
        <v>0</v>
      </c>
    </row>
    <row r="9" spans="1:55" s="5" customFormat="1" ht="15">
      <c r="A9" s="5">
        <f t="shared" si="1"/>
        <v>207</v>
      </c>
      <c r="B9" s="5">
        <v>1</v>
      </c>
      <c r="C9" s="5" t="s">
        <v>2465</v>
      </c>
      <c r="D9" s="5" t="s">
        <v>84</v>
      </c>
      <c r="E9" s="5">
        <f>2199/1.23</f>
        <v>1787.8048780487804</v>
      </c>
      <c r="F9" s="5">
        <v>1</v>
      </c>
      <c r="Z9" s="5" t="s">
        <v>80</v>
      </c>
      <c r="AD9" s="5" t="s">
        <v>2466</v>
      </c>
      <c r="AE9" s="6" t="s">
        <v>2467</v>
      </c>
      <c r="AF9" s="5" t="s">
        <v>2468</v>
      </c>
      <c r="AG9" s="5" t="s">
        <v>2469</v>
      </c>
      <c r="AH9" s="5" t="s">
        <v>2470</v>
      </c>
      <c r="AI9" s="5" t="s">
        <v>2469</v>
      </c>
      <c r="AJ9" s="6" t="s">
        <v>183</v>
      </c>
      <c r="AM9" s="5">
        <v>0</v>
      </c>
      <c r="AO9" s="11" t="s">
        <v>552</v>
      </c>
      <c r="AP9" s="5">
        <v>1</v>
      </c>
      <c r="AQ9" s="6" t="s">
        <v>394</v>
      </c>
      <c r="AR9" s="5">
        <v>1</v>
      </c>
      <c r="AS9" s="6" t="s">
        <v>2471</v>
      </c>
      <c r="AT9" s="5">
        <v>0</v>
      </c>
    </row>
    <row r="10" spans="1:55" s="5" customFormat="1" ht="15">
      <c r="A10" s="5">
        <f t="shared" si="1"/>
        <v>208</v>
      </c>
      <c r="B10" s="5">
        <v>1</v>
      </c>
      <c r="C10" s="5" t="s">
        <v>2472</v>
      </c>
      <c r="D10" s="5" t="s">
        <v>84</v>
      </c>
      <c r="E10" s="5">
        <f t="shared" si="0"/>
        <v>1543.9024390243903</v>
      </c>
      <c r="F10" s="5">
        <v>1</v>
      </c>
      <c r="Z10" s="5" t="s">
        <v>80</v>
      </c>
      <c r="AD10" s="5" t="s">
        <v>2473</v>
      </c>
      <c r="AE10" s="6" t="s">
        <v>2474</v>
      </c>
      <c r="AF10" s="5" t="s">
        <v>2475</v>
      </c>
      <c r="AG10" s="5" t="s">
        <v>2476</v>
      </c>
      <c r="AH10" s="5" t="s">
        <v>2477</v>
      </c>
      <c r="AI10" s="5" t="s">
        <v>2476</v>
      </c>
      <c r="AJ10" s="6" t="s">
        <v>477</v>
      </c>
      <c r="AM10" s="5">
        <v>0</v>
      </c>
      <c r="AO10" s="11" t="s">
        <v>552</v>
      </c>
      <c r="AP10" s="5">
        <v>1</v>
      </c>
      <c r="AQ10" s="6" t="s">
        <v>478</v>
      </c>
      <c r="AR10" s="5">
        <v>1</v>
      </c>
      <c r="AS10" s="6" t="s">
        <v>2478</v>
      </c>
      <c r="AT10" s="5">
        <v>0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</sheetPr>
  <dimension ref="A1:BC34"/>
  <sheetViews>
    <sheetView workbookViewId="0">
      <selection activeCell="A27" sqref="A27:XFD34"/>
    </sheetView>
  </sheetViews>
  <sheetFormatPr defaultRowHeight="14.25"/>
  <cols>
    <col min="1" max="1" width="4.875" bestFit="1" customWidth="1"/>
    <col min="2" max="2" width="14.75" bestFit="1" customWidth="1"/>
    <col min="3" max="3" width="70.8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49.5" customWidth="1"/>
    <col min="32" max="32" width="28" customWidth="1"/>
    <col min="33" max="33" width="25.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29.37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700</v>
      </c>
      <c r="B2" s="5">
        <v>0</v>
      </c>
      <c r="C2" s="5" t="s">
        <v>2479</v>
      </c>
      <c r="D2" s="5" t="s">
        <v>675</v>
      </c>
      <c r="E2" s="5">
        <f>4299/1.23</f>
        <v>3495.1219512195121</v>
      </c>
      <c r="F2" s="5">
        <v>1</v>
      </c>
      <c r="Z2" s="5" t="s">
        <v>80</v>
      </c>
      <c r="AD2" s="5" t="s">
        <v>2480</v>
      </c>
      <c r="AE2" s="6" t="s">
        <v>2481</v>
      </c>
      <c r="AF2" s="5" t="s">
        <v>2482</v>
      </c>
      <c r="AG2" s="5" t="s">
        <v>2483</v>
      </c>
      <c r="AH2" s="5" t="s">
        <v>2484</v>
      </c>
      <c r="AI2" s="5" t="s">
        <v>2483</v>
      </c>
      <c r="AJ2" s="6" t="s">
        <v>585</v>
      </c>
      <c r="AM2" s="5">
        <v>0</v>
      </c>
      <c r="AO2" s="11" t="s">
        <v>552</v>
      </c>
      <c r="AP2" s="5">
        <v>1</v>
      </c>
      <c r="AQ2" t="s">
        <v>791</v>
      </c>
      <c r="AR2" s="5">
        <v>1</v>
      </c>
      <c r="AS2" s="6" t="s">
        <v>2485</v>
      </c>
      <c r="AT2" s="5">
        <v>0</v>
      </c>
    </row>
    <row r="3" spans="1:55" s="5" customFormat="1" ht="15">
      <c r="A3" s="5">
        <v>701</v>
      </c>
      <c r="B3" s="5">
        <v>0</v>
      </c>
      <c r="C3" s="5" t="s">
        <v>2486</v>
      </c>
      <c r="D3" s="5" t="s">
        <v>675</v>
      </c>
      <c r="E3" s="5">
        <f t="shared" ref="E3:E10" si="0">4299/1.23</f>
        <v>3495.1219512195121</v>
      </c>
      <c r="F3" s="5">
        <v>1</v>
      </c>
      <c r="Z3" s="5" t="s">
        <v>80</v>
      </c>
      <c r="AD3" s="5" t="s">
        <v>2487</v>
      </c>
      <c r="AE3" s="6" t="s">
        <v>2488</v>
      </c>
      <c r="AF3" s="5" t="s">
        <v>2489</v>
      </c>
      <c r="AG3" s="5" t="s">
        <v>2490</v>
      </c>
      <c r="AH3" s="5" t="s">
        <v>2491</v>
      </c>
      <c r="AI3" s="5" t="s">
        <v>2490</v>
      </c>
      <c r="AJ3" s="6" t="s">
        <v>586</v>
      </c>
      <c r="AM3" s="5">
        <v>0</v>
      </c>
      <c r="AO3" s="11" t="s">
        <v>552</v>
      </c>
      <c r="AP3" s="5">
        <v>1</v>
      </c>
      <c r="AQ3" t="s">
        <v>792</v>
      </c>
      <c r="AR3" s="5">
        <v>1</v>
      </c>
      <c r="AS3" s="6" t="s">
        <v>2492</v>
      </c>
      <c r="AT3" s="5">
        <v>0</v>
      </c>
    </row>
    <row r="4" spans="1:55" s="5" customFormat="1" ht="15">
      <c r="A4" s="5">
        <v>702</v>
      </c>
      <c r="B4" s="5">
        <v>0</v>
      </c>
      <c r="C4" s="5" t="s">
        <v>2493</v>
      </c>
      <c r="D4" s="5" t="s">
        <v>675</v>
      </c>
      <c r="E4" s="5">
        <f t="shared" si="0"/>
        <v>3495.1219512195121</v>
      </c>
      <c r="F4" s="5">
        <v>1</v>
      </c>
      <c r="Z4" s="5" t="s">
        <v>80</v>
      </c>
      <c r="AD4" s="5" t="s">
        <v>2494</v>
      </c>
      <c r="AE4" s="6" t="s">
        <v>2495</v>
      </c>
      <c r="AF4" s="5" t="s">
        <v>2496</v>
      </c>
      <c r="AG4" s="5" t="s">
        <v>2497</v>
      </c>
      <c r="AH4" s="5" t="s">
        <v>2498</v>
      </c>
      <c r="AI4" s="5" t="s">
        <v>2497</v>
      </c>
      <c r="AJ4" s="6" t="s">
        <v>487</v>
      </c>
      <c r="AM4" s="5">
        <v>0</v>
      </c>
      <c r="AO4" s="11" t="s">
        <v>552</v>
      </c>
      <c r="AP4" s="5">
        <v>1</v>
      </c>
      <c r="AQ4" t="s">
        <v>793</v>
      </c>
      <c r="AR4" s="5">
        <v>1</v>
      </c>
      <c r="AS4" s="6" t="s">
        <v>2499</v>
      </c>
      <c r="AT4" s="5">
        <v>0</v>
      </c>
    </row>
    <row r="5" spans="1:55" s="5" customFormat="1" ht="15">
      <c r="A5" s="5">
        <v>703</v>
      </c>
      <c r="B5" s="5">
        <v>0</v>
      </c>
      <c r="C5" s="5" t="s">
        <v>2500</v>
      </c>
      <c r="D5" s="5" t="s">
        <v>675</v>
      </c>
      <c r="E5" s="5">
        <f t="shared" si="0"/>
        <v>3495.1219512195121</v>
      </c>
      <c r="F5" s="5">
        <v>1</v>
      </c>
      <c r="Z5" s="5" t="s">
        <v>80</v>
      </c>
      <c r="AD5" s="5" t="s">
        <v>2501</v>
      </c>
      <c r="AE5" s="6" t="s">
        <v>2502</v>
      </c>
      <c r="AF5" s="5" t="s">
        <v>2503</v>
      </c>
      <c r="AG5" s="5" t="s">
        <v>2504</v>
      </c>
      <c r="AH5" s="5" t="s">
        <v>2505</v>
      </c>
      <c r="AI5" s="5" t="s">
        <v>2504</v>
      </c>
      <c r="AJ5" s="6" t="s">
        <v>587</v>
      </c>
      <c r="AM5" s="5">
        <v>0</v>
      </c>
      <c r="AO5" s="11" t="s">
        <v>552</v>
      </c>
      <c r="AP5" s="5">
        <v>1</v>
      </c>
      <c r="AQ5" t="s">
        <v>794</v>
      </c>
      <c r="AR5" s="5">
        <v>1</v>
      </c>
      <c r="AS5" s="6" t="s">
        <v>2506</v>
      </c>
      <c r="AT5" s="5">
        <v>0</v>
      </c>
    </row>
    <row r="6" spans="1:55" s="5" customFormat="1" ht="15">
      <c r="A6" s="5">
        <v>704</v>
      </c>
      <c r="B6" s="5">
        <v>0</v>
      </c>
      <c r="C6" s="5" t="s">
        <v>2507</v>
      </c>
      <c r="D6" s="5" t="s">
        <v>675</v>
      </c>
      <c r="E6" s="5">
        <f t="shared" si="0"/>
        <v>3495.1219512195121</v>
      </c>
      <c r="F6" s="5">
        <v>1</v>
      </c>
      <c r="Z6" s="5" t="s">
        <v>80</v>
      </c>
      <c r="AD6" s="5" t="s">
        <v>2508</v>
      </c>
      <c r="AE6" s="6" t="s">
        <v>2509</v>
      </c>
      <c r="AF6" s="5" t="s">
        <v>2510</v>
      </c>
      <c r="AG6" s="5" t="s">
        <v>2511</v>
      </c>
      <c r="AH6" s="5" t="s">
        <v>2512</v>
      </c>
      <c r="AI6" s="5" t="s">
        <v>2511</v>
      </c>
      <c r="AJ6" s="6" t="s">
        <v>588</v>
      </c>
      <c r="AM6" s="5">
        <v>0</v>
      </c>
      <c r="AO6" s="11" t="s">
        <v>552</v>
      </c>
      <c r="AP6" s="5">
        <v>1</v>
      </c>
      <c r="AQ6" t="s">
        <v>795</v>
      </c>
      <c r="AR6" s="5">
        <v>1</v>
      </c>
      <c r="AS6" s="6" t="s">
        <v>2513</v>
      </c>
      <c r="AT6" s="5">
        <v>0</v>
      </c>
    </row>
    <row r="7" spans="1:55" s="5" customFormat="1" ht="15">
      <c r="A7" s="5">
        <v>705</v>
      </c>
      <c r="B7" s="5">
        <v>0</v>
      </c>
      <c r="C7" s="5" t="s">
        <v>2514</v>
      </c>
      <c r="D7" s="5" t="s">
        <v>675</v>
      </c>
      <c r="E7" s="5">
        <f t="shared" si="0"/>
        <v>3495.1219512195121</v>
      </c>
      <c r="F7" s="5">
        <v>1</v>
      </c>
      <c r="Z7" s="5" t="s">
        <v>80</v>
      </c>
      <c r="AD7" s="5" t="s">
        <v>2515</v>
      </c>
      <c r="AE7" s="6" t="s">
        <v>2516</v>
      </c>
      <c r="AF7" s="5" t="s">
        <v>2517</v>
      </c>
      <c r="AG7" s="5" t="s">
        <v>2518</v>
      </c>
      <c r="AH7" s="5" t="s">
        <v>2519</v>
      </c>
      <c r="AI7" s="5" t="s">
        <v>2518</v>
      </c>
      <c r="AJ7" s="6" t="s">
        <v>589</v>
      </c>
      <c r="AM7" s="5">
        <v>0</v>
      </c>
      <c r="AO7" s="11" t="s">
        <v>552</v>
      </c>
      <c r="AP7" s="5">
        <v>1</v>
      </c>
      <c r="AQ7" t="s">
        <v>796</v>
      </c>
      <c r="AR7" s="5">
        <v>1</v>
      </c>
      <c r="AS7" s="6" t="s">
        <v>2520</v>
      </c>
      <c r="AT7" s="5">
        <v>0</v>
      </c>
    </row>
    <row r="8" spans="1:55" s="5" customFormat="1" ht="15">
      <c r="A8" s="5">
        <v>706</v>
      </c>
      <c r="B8" s="5">
        <v>0</v>
      </c>
      <c r="C8" s="5" t="s">
        <v>2521</v>
      </c>
      <c r="D8" s="5" t="s">
        <v>675</v>
      </c>
      <c r="E8" s="5">
        <f t="shared" si="0"/>
        <v>3495.1219512195121</v>
      </c>
      <c r="F8" s="5">
        <v>1</v>
      </c>
      <c r="Z8" s="5" t="s">
        <v>80</v>
      </c>
      <c r="AD8" s="5" t="s">
        <v>2522</v>
      </c>
      <c r="AE8" s="6" t="s">
        <v>2523</v>
      </c>
      <c r="AF8" s="5" t="s">
        <v>2524</v>
      </c>
      <c r="AG8" s="5" t="s">
        <v>2525</v>
      </c>
      <c r="AH8" s="5" t="s">
        <v>2526</v>
      </c>
      <c r="AI8" s="5" t="s">
        <v>2525</v>
      </c>
      <c r="AJ8" s="6" t="s">
        <v>590</v>
      </c>
      <c r="AM8" s="5">
        <v>0</v>
      </c>
      <c r="AO8" s="11" t="s">
        <v>552</v>
      </c>
      <c r="AP8" s="5">
        <v>1</v>
      </c>
      <c r="AQ8" t="s">
        <v>797</v>
      </c>
      <c r="AR8" s="5">
        <v>1</v>
      </c>
      <c r="AS8" s="6" t="s">
        <v>2527</v>
      </c>
      <c r="AT8" s="5">
        <v>0</v>
      </c>
    </row>
    <row r="9" spans="1:55" s="5" customFormat="1" ht="15">
      <c r="A9" s="5">
        <v>707</v>
      </c>
      <c r="B9" s="5">
        <v>0</v>
      </c>
      <c r="C9" s="5" t="s">
        <v>2528</v>
      </c>
      <c r="D9" s="5" t="s">
        <v>675</v>
      </c>
      <c r="E9" s="5">
        <f t="shared" si="0"/>
        <v>3495.1219512195121</v>
      </c>
      <c r="F9" s="5">
        <v>1</v>
      </c>
      <c r="Z9" s="5" t="s">
        <v>80</v>
      </c>
      <c r="AD9" s="5" t="s">
        <v>2529</v>
      </c>
      <c r="AE9" s="6" t="s">
        <v>2530</v>
      </c>
      <c r="AF9" s="5" t="s">
        <v>2531</v>
      </c>
      <c r="AG9" s="5" t="s">
        <v>2532</v>
      </c>
      <c r="AH9" s="5" t="s">
        <v>2533</v>
      </c>
      <c r="AI9" s="5" t="s">
        <v>2532</v>
      </c>
      <c r="AJ9" s="6" t="s">
        <v>591</v>
      </c>
      <c r="AM9" s="5">
        <v>0</v>
      </c>
      <c r="AO9" s="11" t="s">
        <v>552</v>
      </c>
      <c r="AP9" s="5">
        <v>1</v>
      </c>
      <c r="AQ9" t="s">
        <v>798</v>
      </c>
      <c r="AR9" s="5">
        <v>1</v>
      </c>
      <c r="AS9" s="6" t="s">
        <v>2534</v>
      </c>
      <c r="AT9" s="5">
        <v>0</v>
      </c>
    </row>
    <row r="10" spans="1:55" s="5" customFormat="1" ht="15">
      <c r="A10" s="5">
        <v>708</v>
      </c>
      <c r="B10" s="5">
        <v>0</v>
      </c>
      <c r="C10" s="5" t="s">
        <v>2535</v>
      </c>
      <c r="D10" s="5" t="s">
        <v>675</v>
      </c>
      <c r="E10" s="5">
        <f t="shared" si="0"/>
        <v>3495.1219512195121</v>
      </c>
      <c r="F10" s="5">
        <v>1</v>
      </c>
      <c r="Z10" s="5" t="s">
        <v>80</v>
      </c>
      <c r="AD10" s="5" t="s">
        <v>2536</v>
      </c>
      <c r="AE10" s="6" t="s">
        <v>2537</v>
      </c>
      <c r="AF10" s="5" t="s">
        <v>2538</v>
      </c>
      <c r="AG10" s="5" t="s">
        <v>2539</v>
      </c>
      <c r="AH10" s="5" t="s">
        <v>2540</v>
      </c>
      <c r="AI10" s="5" t="s">
        <v>2539</v>
      </c>
      <c r="AJ10" s="6" t="s">
        <v>592</v>
      </c>
      <c r="AM10" s="5">
        <v>0</v>
      </c>
      <c r="AO10" s="11" t="s">
        <v>552</v>
      </c>
      <c r="AP10" s="5">
        <v>1</v>
      </c>
      <c r="AQ10" t="s">
        <v>799</v>
      </c>
      <c r="AR10" s="5">
        <v>1</v>
      </c>
      <c r="AS10" s="6" t="s">
        <v>2541</v>
      </c>
      <c r="AT10" s="5">
        <v>0</v>
      </c>
    </row>
    <row r="11" spans="1:55" s="5" customFormat="1">
      <c r="E11" s="1"/>
      <c r="AO11" s="11"/>
    </row>
    <row r="12" spans="1:55" s="5" customFormat="1" ht="15">
      <c r="A12" s="5">
        <v>3020</v>
      </c>
      <c r="B12" s="5">
        <v>0</v>
      </c>
      <c r="C12" s="5" t="s">
        <v>2542</v>
      </c>
      <c r="D12" s="5" t="s">
        <v>913</v>
      </c>
      <c r="E12" s="5">
        <f>4699/1.23</f>
        <v>3820.3252032520327</v>
      </c>
      <c r="F12" s="5">
        <v>1</v>
      </c>
      <c r="Z12" s="5" t="s">
        <v>80</v>
      </c>
      <c r="AD12" s="5" t="s">
        <v>2543</v>
      </c>
      <c r="AE12" s="6" t="s">
        <v>2544</v>
      </c>
      <c r="AF12" s="5" t="s">
        <v>2545</v>
      </c>
      <c r="AG12" s="5" t="s">
        <v>2546</v>
      </c>
      <c r="AH12" s="5" t="s">
        <v>2547</v>
      </c>
      <c r="AI12" s="5" t="s">
        <v>2546</v>
      </c>
      <c r="AJ12" s="6" t="s">
        <v>593</v>
      </c>
      <c r="AM12" s="5">
        <v>0</v>
      </c>
      <c r="AO12" s="11" t="s">
        <v>552</v>
      </c>
      <c r="AP12" s="5">
        <v>1</v>
      </c>
      <c r="AQ12" t="s">
        <v>809</v>
      </c>
      <c r="AR12" s="5">
        <v>1</v>
      </c>
      <c r="AS12" s="6" t="s">
        <v>2548</v>
      </c>
      <c r="AT12" s="5">
        <v>0</v>
      </c>
    </row>
    <row r="13" spans="1:55" s="5" customFormat="1" ht="15">
      <c r="A13" s="5">
        <v>3021</v>
      </c>
      <c r="B13" s="5">
        <v>0</v>
      </c>
      <c r="C13" s="5" t="s">
        <v>2549</v>
      </c>
      <c r="D13" s="5" t="s">
        <v>913</v>
      </c>
      <c r="E13" s="5">
        <f t="shared" ref="E13:E15" si="1">4699/1.23</f>
        <v>3820.3252032520327</v>
      </c>
      <c r="F13" s="5">
        <v>1</v>
      </c>
      <c r="Z13" s="5" t="s">
        <v>80</v>
      </c>
      <c r="AD13" s="5" t="s">
        <v>2550</v>
      </c>
      <c r="AE13" s="6" t="s">
        <v>2551</v>
      </c>
      <c r="AF13" s="5" t="s">
        <v>2552</v>
      </c>
      <c r="AG13" s="5" t="s">
        <v>2553</v>
      </c>
      <c r="AH13" s="5" t="s">
        <v>2554</v>
      </c>
      <c r="AI13" s="5" t="s">
        <v>2553</v>
      </c>
      <c r="AJ13" s="6" t="s">
        <v>594</v>
      </c>
      <c r="AM13" s="5">
        <v>0</v>
      </c>
      <c r="AO13" s="11" t="s">
        <v>552</v>
      </c>
      <c r="AP13" s="5">
        <v>1</v>
      </c>
      <c r="AQ13" t="s">
        <v>810</v>
      </c>
      <c r="AR13" s="5">
        <v>1</v>
      </c>
      <c r="AS13" s="6" t="s">
        <v>2555</v>
      </c>
      <c r="AT13" s="5">
        <v>0</v>
      </c>
    </row>
    <row r="14" spans="1:55" s="5" customFormat="1" ht="15">
      <c r="A14" s="5">
        <v>3022</v>
      </c>
      <c r="B14" s="5">
        <v>0</v>
      </c>
      <c r="C14" s="5" t="s">
        <v>2556</v>
      </c>
      <c r="D14" s="5" t="s">
        <v>913</v>
      </c>
      <c r="E14" s="5">
        <f t="shared" si="1"/>
        <v>3820.3252032520327</v>
      </c>
      <c r="F14" s="5">
        <v>1</v>
      </c>
      <c r="Z14" s="5" t="s">
        <v>80</v>
      </c>
      <c r="AD14" s="5" t="s">
        <v>2557</v>
      </c>
      <c r="AE14" s="6" t="s">
        <v>2558</v>
      </c>
      <c r="AF14" s="5" t="s">
        <v>2559</v>
      </c>
      <c r="AG14" s="5" t="s">
        <v>2560</v>
      </c>
      <c r="AH14" s="5" t="s">
        <v>2561</v>
      </c>
      <c r="AI14" s="5" t="s">
        <v>2560</v>
      </c>
      <c r="AJ14" s="6" t="s">
        <v>595</v>
      </c>
      <c r="AM14" s="5">
        <v>0</v>
      </c>
      <c r="AO14" s="11" t="s">
        <v>552</v>
      </c>
      <c r="AP14" s="5">
        <v>1</v>
      </c>
      <c r="AQ14" t="s">
        <v>811</v>
      </c>
      <c r="AR14" s="5">
        <v>1</v>
      </c>
      <c r="AS14" s="6" t="s">
        <v>2562</v>
      </c>
      <c r="AT14" s="5">
        <v>0</v>
      </c>
    </row>
    <row r="15" spans="1:55" s="5" customFormat="1" ht="15">
      <c r="A15" s="5">
        <v>3023</v>
      </c>
      <c r="B15" s="5">
        <v>0</v>
      </c>
      <c r="C15" s="5" t="s">
        <v>2563</v>
      </c>
      <c r="D15" s="5" t="s">
        <v>913</v>
      </c>
      <c r="E15" s="5">
        <f t="shared" si="1"/>
        <v>3820.3252032520327</v>
      </c>
      <c r="F15" s="5">
        <v>1</v>
      </c>
      <c r="Z15" s="5" t="s">
        <v>80</v>
      </c>
      <c r="AD15" s="5" t="s">
        <v>2564</v>
      </c>
      <c r="AE15" s="6" t="s">
        <v>2565</v>
      </c>
      <c r="AF15" s="5" t="s">
        <v>2566</v>
      </c>
      <c r="AG15" s="5" t="s">
        <v>2567</v>
      </c>
      <c r="AH15" s="5" t="s">
        <v>2568</v>
      </c>
      <c r="AI15" s="5" t="s">
        <v>2567</v>
      </c>
      <c r="AJ15" s="6" t="s">
        <v>596</v>
      </c>
      <c r="AM15" s="5">
        <v>0</v>
      </c>
      <c r="AO15" s="11" t="s">
        <v>552</v>
      </c>
      <c r="AP15" s="5">
        <v>1</v>
      </c>
      <c r="AQ15" t="s">
        <v>812</v>
      </c>
      <c r="AR15" s="5">
        <v>1</v>
      </c>
      <c r="AS15" s="6" t="s">
        <v>2569</v>
      </c>
      <c r="AT15" s="5">
        <v>0</v>
      </c>
    </row>
    <row r="16" spans="1:55" s="2" customFormat="1">
      <c r="AO16" s="10"/>
    </row>
    <row r="17" spans="1:46" s="5" customFormat="1" ht="15">
      <c r="A17" s="5">
        <v>3090</v>
      </c>
      <c r="B17" s="5">
        <v>0</v>
      </c>
      <c r="C17" s="5" t="s">
        <v>2570</v>
      </c>
      <c r="D17" s="5" t="s">
        <v>914</v>
      </c>
      <c r="E17" s="5">
        <f t="shared" ref="E17:E25" si="2">4299/1.23</f>
        <v>3495.1219512195121</v>
      </c>
      <c r="F17" s="5">
        <v>1</v>
      </c>
      <c r="Z17" s="5" t="s">
        <v>80</v>
      </c>
      <c r="AD17" s="5" t="s">
        <v>2571</v>
      </c>
      <c r="AE17" s="6" t="s">
        <v>2572</v>
      </c>
      <c r="AF17" s="5" t="s">
        <v>2573</v>
      </c>
      <c r="AG17" s="5" t="s">
        <v>2574</v>
      </c>
      <c r="AH17" s="5" t="s">
        <v>2575</v>
      </c>
      <c r="AI17" s="5" t="s">
        <v>2574</v>
      </c>
      <c r="AJ17" s="6" t="s">
        <v>684</v>
      </c>
      <c r="AM17" s="5">
        <v>0</v>
      </c>
      <c r="AO17" s="11" t="s">
        <v>679</v>
      </c>
      <c r="AP17" s="5">
        <v>1</v>
      </c>
      <c r="AQ17" t="s">
        <v>800</v>
      </c>
      <c r="AR17" s="5">
        <v>1</v>
      </c>
      <c r="AS17" s="6" t="s">
        <v>2576</v>
      </c>
      <c r="AT17" s="5">
        <v>0</v>
      </c>
    </row>
    <row r="18" spans="1:46" s="5" customFormat="1" ht="15">
      <c r="A18" s="5">
        <v>3091</v>
      </c>
      <c r="B18" s="5">
        <v>0</v>
      </c>
      <c r="C18" s="5" t="s">
        <v>2577</v>
      </c>
      <c r="D18" s="5" t="s">
        <v>914</v>
      </c>
      <c r="E18" s="5">
        <f t="shared" si="2"/>
        <v>3495.1219512195121</v>
      </c>
      <c r="F18" s="5">
        <v>1</v>
      </c>
      <c r="Z18" s="5" t="s">
        <v>80</v>
      </c>
      <c r="AD18" s="5" t="s">
        <v>2578</v>
      </c>
      <c r="AE18" s="6" t="s">
        <v>2579</v>
      </c>
      <c r="AF18" s="5" t="s">
        <v>2580</v>
      </c>
      <c r="AG18" s="5" t="s">
        <v>2581</v>
      </c>
      <c r="AH18" s="5" t="s">
        <v>2582</v>
      </c>
      <c r="AI18" s="5" t="s">
        <v>2581</v>
      </c>
      <c r="AJ18" s="6" t="s">
        <v>685</v>
      </c>
      <c r="AM18" s="5">
        <v>0</v>
      </c>
      <c r="AO18" s="11" t="s">
        <v>679</v>
      </c>
      <c r="AP18" s="5">
        <v>1</v>
      </c>
      <c r="AQ18" t="s">
        <v>801</v>
      </c>
      <c r="AR18" s="5">
        <v>1</v>
      </c>
      <c r="AS18" s="6" t="s">
        <v>2583</v>
      </c>
      <c r="AT18" s="5">
        <v>0</v>
      </c>
    </row>
    <row r="19" spans="1:46" s="5" customFormat="1" ht="15">
      <c r="A19" s="5">
        <v>3092</v>
      </c>
      <c r="B19" s="5">
        <v>0</v>
      </c>
      <c r="C19" s="5" t="s">
        <v>2584</v>
      </c>
      <c r="D19" s="5" t="s">
        <v>914</v>
      </c>
      <c r="E19" s="5">
        <f t="shared" si="2"/>
        <v>3495.1219512195121</v>
      </c>
      <c r="F19" s="5">
        <v>1</v>
      </c>
      <c r="Z19" s="5" t="s">
        <v>80</v>
      </c>
      <c r="AD19" s="5" t="s">
        <v>2585</v>
      </c>
      <c r="AE19" s="6" t="s">
        <v>2586</v>
      </c>
      <c r="AF19" s="5" t="s">
        <v>2587</v>
      </c>
      <c r="AG19" s="5" t="s">
        <v>2588</v>
      </c>
      <c r="AH19" s="5" t="s">
        <v>2589</v>
      </c>
      <c r="AI19" s="5" t="s">
        <v>2588</v>
      </c>
      <c r="AJ19" s="6" t="s">
        <v>686</v>
      </c>
      <c r="AM19" s="5">
        <v>0</v>
      </c>
      <c r="AO19" s="11" t="s">
        <v>679</v>
      </c>
      <c r="AP19" s="5">
        <v>1</v>
      </c>
      <c r="AQ19" t="s">
        <v>802</v>
      </c>
      <c r="AR19" s="5">
        <v>1</v>
      </c>
      <c r="AS19" s="6" t="s">
        <v>2590</v>
      </c>
      <c r="AT19" s="5">
        <v>0</v>
      </c>
    </row>
    <row r="20" spans="1:46" s="5" customFormat="1" ht="15">
      <c r="A20" s="5">
        <v>3093</v>
      </c>
      <c r="B20" s="5">
        <v>0</v>
      </c>
      <c r="C20" s="5" t="s">
        <v>2591</v>
      </c>
      <c r="D20" s="5" t="s">
        <v>914</v>
      </c>
      <c r="E20" s="5">
        <f t="shared" si="2"/>
        <v>3495.1219512195121</v>
      </c>
      <c r="F20" s="5">
        <v>1</v>
      </c>
      <c r="Z20" s="5" t="s">
        <v>80</v>
      </c>
      <c r="AD20" s="5" t="s">
        <v>2592</v>
      </c>
      <c r="AE20" s="6" t="s">
        <v>2593</v>
      </c>
      <c r="AF20" s="5" t="s">
        <v>2594</v>
      </c>
      <c r="AG20" s="5" t="s">
        <v>2595</v>
      </c>
      <c r="AH20" s="5" t="s">
        <v>2596</v>
      </c>
      <c r="AI20" s="5" t="s">
        <v>2595</v>
      </c>
      <c r="AJ20" s="6" t="s">
        <v>687</v>
      </c>
      <c r="AM20" s="5">
        <v>0</v>
      </c>
      <c r="AO20" s="11" t="s">
        <v>679</v>
      </c>
      <c r="AP20" s="5">
        <v>1</v>
      </c>
      <c r="AQ20" t="s">
        <v>803</v>
      </c>
      <c r="AR20" s="5">
        <v>1</v>
      </c>
      <c r="AS20" s="6" t="s">
        <v>2597</v>
      </c>
      <c r="AT20" s="5">
        <v>0</v>
      </c>
    </row>
    <row r="21" spans="1:46" s="5" customFormat="1" ht="15">
      <c r="A21" s="5">
        <v>3094</v>
      </c>
      <c r="B21" s="5">
        <v>0</v>
      </c>
      <c r="C21" s="5" t="s">
        <v>2598</v>
      </c>
      <c r="D21" s="5" t="s">
        <v>914</v>
      </c>
      <c r="E21" s="5">
        <f t="shared" si="2"/>
        <v>3495.1219512195121</v>
      </c>
      <c r="F21" s="5">
        <v>1</v>
      </c>
      <c r="Z21" s="5" t="s">
        <v>80</v>
      </c>
      <c r="AD21" s="5" t="s">
        <v>2599</v>
      </c>
      <c r="AE21" s="6" t="s">
        <v>2600</v>
      </c>
      <c r="AF21" s="5" t="s">
        <v>2601</v>
      </c>
      <c r="AG21" s="5" t="s">
        <v>2602</v>
      </c>
      <c r="AH21" s="5" t="s">
        <v>2603</v>
      </c>
      <c r="AI21" s="5" t="s">
        <v>2602</v>
      </c>
      <c r="AJ21" s="6" t="s">
        <v>688</v>
      </c>
      <c r="AM21" s="5">
        <v>0</v>
      </c>
      <c r="AO21" s="11" t="s">
        <v>679</v>
      </c>
      <c r="AP21" s="5">
        <v>1</v>
      </c>
      <c r="AQ21" t="s">
        <v>804</v>
      </c>
      <c r="AR21" s="5">
        <v>1</v>
      </c>
      <c r="AS21" s="6" t="s">
        <v>2604</v>
      </c>
      <c r="AT21" s="5">
        <v>0</v>
      </c>
    </row>
    <row r="22" spans="1:46" s="5" customFormat="1" ht="15">
      <c r="A22" s="5">
        <v>3095</v>
      </c>
      <c r="B22" s="5">
        <v>0</v>
      </c>
      <c r="C22" s="5" t="s">
        <v>2605</v>
      </c>
      <c r="D22" s="5" t="s">
        <v>914</v>
      </c>
      <c r="E22" s="5">
        <f t="shared" si="2"/>
        <v>3495.1219512195121</v>
      </c>
      <c r="F22" s="5">
        <v>1</v>
      </c>
      <c r="Z22" s="5" t="s">
        <v>80</v>
      </c>
      <c r="AD22" s="5" t="s">
        <v>2606</v>
      </c>
      <c r="AE22" s="6" t="s">
        <v>2607</v>
      </c>
      <c r="AF22" s="5" t="s">
        <v>2608</v>
      </c>
      <c r="AG22" s="5" t="s">
        <v>2609</v>
      </c>
      <c r="AH22" s="5" t="s">
        <v>2610</v>
      </c>
      <c r="AI22" s="5" t="s">
        <v>2609</v>
      </c>
      <c r="AJ22" s="6" t="s">
        <v>689</v>
      </c>
      <c r="AM22" s="5">
        <v>0</v>
      </c>
      <c r="AO22" s="11" t="s">
        <v>679</v>
      </c>
      <c r="AP22" s="5">
        <v>1</v>
      </c>
      <c r="AQ22" t="s">
        <v>805</v>
      </c>
      <c r="AR22" s="5">
        <v>1</v>
      </c>
      <c r="AS22" s="6" t="s">
        <v>2611</v>
      </c>
      <c r="AT22" s="5">
        <v>0</v>
      </c>
    </row>
    <row r="23" spans="1:46" s="4" customFormat="1" ht="15">
      <c r="A23" s="4">
        <v>3096</v>
      </c>
      <c r="B23" s="5">
        <v>0</v>
      </c>
      <c r="C23" s="4" t="s">
        <v>2612</v>
      </c>
      <c r="D23" s="4" t="s">
        <v>914</v>
      </c>
      <c r="E23" s="5">
        <f t="shared" si="2"/>
        <v>3495.1219512195121</v>
      </c>
      <c r="F23" s="4">
        <v>1</v>
      </c>
      <c r="Z23" s="4" t="s">
        <v>80</v>
      </c>
      <c r="AD23" s="4" t="s">
        <v>2613</v>
      </c>
      <c r="AE23" s="16" t="s">
        <v>2614</v>
      </c>
      <c r="AF23" s="4" t="s">
        <v>2615</v>
      </c>
      <c r="AG23" s="4" t="s">
        <v>2616</v>
      </c>
      <c r="AH23" s="4" t="s">
        <v>2617</v>
      </c>
      <c r="AI23" s="4" t="s">
        <v>2616</v>
      </c>
      <c r="AJ23" s="16" t="s">
        <v>690</v>
      </c>
      <c r="AM23" s="4">
        <v>0</v>
      </c>
      <c r="AO23" s="17" t="s">
        <v>679</v>
      </c>
      <c r="AP23" s="4">
        <v>1</v>
      </c>
      <c r="AQ23" s="4" t="s">
        <v>806</v>
      </c>
      <c r="AR23" s="4">
        <v>1</v>
      </c>
      <c r="AS23" s="16" t="s">
        <v>2618</v>
      </c>
      <c r="AT23" s="4">
        <v>0</v>
      </c>
    </row>
    <row r="24" spans="1:46" s="5" customFormat="1" ht="15">
      <c r="A24" s="5">
        <v>3097</v>
      </c>
      <c r="B24" s="5">
        <v>0</v>
      </c>
      <c r="C24" s="5" t="s">
        <v>2619</v>
      </c>
      <c r="D24" s="5" t="s">
        <v>914</v>
      </c>
      <c r="E24" s="5">
        <f t="shared" si="2"/>
        <v>3495.1219512195121</v>
      </c>
      <c r="F24" s="5">
        <v>1</v>
      </c>
      <c r="Z24" s="5" t="s">
        <v>80</v>
      </c>
      <c r="AD24" s="5" t="s">
        <v>2620</v>
      </c>
      <c r="AE24" s="6" t="s">
        <v>2621</v>
      </c>
      <c r="AF24" s="5" t="s">
        <v>2622</v>
      </c>
      <c r="AG24" s="5" t="s">
        <v>2623</v>
      </c>
      <c r="AH24" s="5" t="s">
        <v>2624</v>
      </c>
      <c r="AI24" s="5" t="s">
        <v>2623</v>
      </c>
      <c r="AJ24" s="6" t="s">
        <v>691</v>
      </c>
      <c r="AM24" s="5">
        <v>0</v>
      </c>
      <c r="AO24" s="11" t="s">
        <v>679</v>
      </c>
      <c r="AP24" s="5">
        <v>1</v>
      </c>
      <c r="AQ24" t="s">
        <v>807</v>
      </c>
      <c r="AR24" s="5">
        <v>1</v>
      </c>
      <c r="AS24" s="6" t="s">
        <v>2625</v>
      </c>
      <c r="AT24" s="5">
        <v>0</v>
      </c>
    </row>
    <row r="25" spans="1:46" s="5" customFormat="1" ht="15">
      <c r="A25" s="5">
        <v>3098</v>
      </c>
      <c r="B25" s="5">
        <v>0</v>
      </c>
      <c r="C25" s="5" t="s">
        <v>2626</v>
      </c>
      <c r="D25" s="5" t="s">
        <v>914</v>
      </c>
      <c r="E25" s="5">
        <f t="shared" si="2"/>
        <v>3495.1219512195121</v>
      </c>
      <c r="F25" s="5">
        <v>1</v>
      </c>
      <c r="Z25" s="5" t="s">
        <v>80</v>
      </c>
      <c r="AD25" s="5" t="s">
        <v>2627</v>
      </c>
      <c r="AE25" s="6" t="s">
        <v>2628</v>
      </c>
      <c r="AF25" s="5" t="s">
        <v>2629</v>
      </c>
      <c r="AG25" s="5" t="s">
        <v>2630</v>
      </c>
      <c r="AH25" s="5" t="s">
        <v>2631</v>
      </c>
      <c r="AI25" s="5" t="s">
        <v>2630</v>
      </c>
      <c r="AJ25" s="6" t="s">
        <v>692</v>
      </c>
      <c r="AM25" s="5">
        <v>0</v>
      </c>
      <c r="AO25" s="11" t="s">
        <v>679</v>
      </c>
      <c r="AP25" s="5">
        <v>1</v>
      </c>
      <c r="AQ25" t="s">
        <v>808</v>
      </c>
      <c r="AR25" s="5">
        <v>1</v>
      </c>
      <c r="AS25" s="6" t="s">
        <v>2632</v>
      </c>
      <c r="AT25" s="5">
        <v>0</v>
      </c>
    </row>
    <row r="27" spans="1:46" s="5" customFormat="1" ht="15">
      <c r="A27" s="5">
        <v>3100</v>
      </c>
      <c r="B27" s="5">
        <v>1</v>
      </c>
      <c r="C27" s="5" t="s">
        <v>2633</v>
      </c>
      <c r="D27" s="5" t="s">
        <v>675</v>
      </c>
      <c r="E27" s="5">
        <f>4999/1.23</f>
        <v>4064.227642276423</v>
      </c>
      <c r="F27" s="5">
        <v>1</v>
      </c>
      <c r="Z27" s="5" t="s">
        <v>80</v>
      </c>
      <c r="AD27" s="5" t="s">
        <v>2634</v>
      </c>
      <c r="AE27" s="6" t="s">
        <v>2635</v>
      </c>
      <c r="AF27" s="5" t="s">
        <v>2636</v>
      </c>
      <c r="AG27" s="5" t="s">
        <v>2637</v>
      </c>
      <c r="AH27" s="5" t="s">
        <v>2638</v>
      </c>
      <c r="AI27" s="5" t="s">
        <v>2637</v>
      </c>
      <c r="AJ27" s="6" t="s">
        <v>1071</v>
      </c>
      <c r="AM27" s="5">
        <v>0</v>
      </c>
      <c r="AO27" s="11" t="s">
        <v>1070</v>
      </c>
      <c r="AP27" s="5">
        <v>1</v>
      </c>
      <c r="AQ27" t="s">
        <v>1072</v>
      </c>
      <c r="AR27" s="5">
        <v>1</v>
      </c>
      <c r="AS27" s="6" t="s">
        <v>2639</v>
      </c>
      <c r="AT27" s="5">
        <v>0</v>
      </c>
    </row>
    <row r="28" spans="1:46" s="5" customFormat="1" ht="15">
      <c r="A28" s="5">
        <v>3101</v>
      </c>
      <c r="B28" s="5">
        <v>1</v>
      </c>
      <c r="C28" s="5" t="s">
        <v>2640</v>
      </c>
      <c r="D28" s="5" t="s">
        <v>675</v>
      </c>
      <c r="E28" s="5">
        <f t="shared" ref="E28:E34" si="3">4999/1.23</f>
        <v>4064.227642276423</v>
      </c>
      <c r="F28" s="5">
        <v>1</v>
      </c>
      <c r="Z28" s="5" t="s">
        <v>80</v>
      </c>
      <c r="AD28" s="5" t="s">
        <v>2641</v>
      </c>
      <c r="AE28" s="6" t="s">
        <v>2642</v>
      </c>
      <c r="AF28" s="5" t="s">
        <v>2643</v>
      </c>
      <c r="AG28" s="5" t="s">
        <v>2644</v>
      </c>
      <c r="AH28" s="5" t="s">
        <v>2645</v>
      </c>
      <c r="AI28" s="5" t="s">
        <v>2644</v>
      </c>
      <c r="AJ28" s="6" t="s">
        <v>1075</v>
      </c>
      <c r="AM28" s="5">
        <v>0</v>
      </c>
      <c r="AO28" s="11" t="s">
        <v>1070</v>
      </c>
      <c r="AP28" s="5">
        <v>1</v>
      </c>
      <c r="AQ28" t="s">
        <v>1076</v>
      </c>
      <c r="AR28" s="5">
        <v>1</v>
      </c>
      <c r="AS28" s="6" t="s">
        <v>2646</v>
      </c>
      <c r="AT28" s="5">
        <v>0</v>
      </c>
    </row>
    <row r="29" spans="1:46" s="5" customFormat="1" ht="15">
      <c r="A29" s="5">
        <v>3102</v>
      </c>
      <c r="B29" s="5">
        <v>1</v>
      </c>
      <c r="C29" s="5" t="s">
        <v>2647</v>
      </c>
      <c r="D29" s="5" t="s">
        <v>675</v>
      </c>
      <c r="E29" s="5">
        <f>4999/1.23</f>
        <v>4064.227642276423</v>
      </c>
      <c r="F29" s="5">
        <v>1</v>
      </c>
      <c r="Z29" s="5" t="s">
        <v>80</v>
      </c>
      <c r="AD29" s="5" t="s">
        <v>2648</v>
      </c>
      <c r="AE29" s="6" t="s">
        <v>2649</v>
      </c>
      <c r="AF29" s="5" t="s">
        <v>2650</v>
      </c>
      <c r="AG29" s="5" t="s">
        <v>2651</v>
      </c>
      <c r="AH29" s="5" t="s">
        <v>2652</v>
      </c>
      <c r="AI29" s="5" t="s">
        <v>2651</v>
      </c>
      <c r="AJ29" s="6" t="s">
        <v>1083</v>
      </c>
      <c r="AM29" s="5">
        <v>0</v>
      </c>
      <c r="AO29" s="11" t="s">
        <v>1070</v>
      </c>
      <c r="AP29" s="5">
        <v>1</v>
      </c>
      <c r="AQ29" t="s">
        <v>1084</v>
      </c>
      <c r="AR29" s="5">
        <v>1</v>
      </c>
      <c r="AS29" s="6" t="s">
        <v>2653</v>
      </c>
      <c r="AT29" s="5">
        <v>0</v>
      </c>
    </row>
    <row r="30" spans="1:46" s="5" customFormat="1" ht="15">
      <c r="A30" s="5">
        <v>3103</v>
      </c>
      <c r="B30" s="5">
        <v>1</v>
      </c>
      <c r="C30" s="5" t="s">
        <v>2654</v>
      </c>
      <c r="D30" s="5" t="s">
        <v>675</v>
      </c>
      <c r="E30" s="5">
        <f t="shared" si="3"/>
        <v>4064.227642276423</v>
      </c>
      <c r="F30" s="5">
        <v>1</v>
      </c>
      <c r="Z30" s="5" t="s">
        <v>80</v>
      </c>
      <c r="AD30" s="5" t="s">
        <v>2655</v>
      </c>
      <c r="AE30" s="6" t="s">
        <v>2656</v>
      </c>
      <c r="AF30" s="5" t="s">
        <v>2657</v>
      </c>
      <c r="AG30" s="5" t="s">
        <v>2658</v>
      </c>
      <c r="AH30" s="5" t="s">
        <v>2659</v>
      </c>
      <c r="AI30" s="5" t="s">
        <v>2658</v>
      </c>
      <c r="AJ30" s="6" t="s">
        <v>1079</v>
      </c>
      <c r="AM30" s="5">
        <v>0</v>
      </c>
      <c r="AO30" s="11" t="s">
        <v>1070</v>
      </c>
      <c r="AP30" s="5">
        <v>1</v>
      </c>
      <c r="AQ30" t="s">
        <v>1080</v>
      </c>
      <c r="AR30" s="5">
        <v>1</v>
      </c>
      <c r="AS30" s="6" t="s">
        <v>2660</v>
      </c>
      <c r="AT30" s="5">
        <v>0</v>
      </c>
    </row>
    <row r="31" spans="1:46" s="5" customFormat="1" ht="15">
      <c r="A31" s="5">
        <v>3104</v>
      </c>
      <c r="B31" s="5">
        <v>1</v>
      </c>
      <c r="C31" s="5" t="s">
        <v>2661</v>
      </c>
      <c r="D31" s="5" t="s">
        <v>914</v>
      </c>
      <c r="E31" s="5">
        <f t="shared" si="3"/>
        <v>4064.227642276423</v>
      </c>
      <c r="F31" s="5">
        <v>1</v>
      </c>
      <c r="Z31" s="5" t="s">
        <v>80</v>
      </c>
      <c r="AD31" s="5" t="s">
        <v>2662</v>
      </c>
      <c r="AE31" s="6" t="s">
        <v>2663</v>
      </c>
      <c r="AF31" s="5" t="s">
        <v>2664</v>
      </c>
      <c r="AG31" s="5" t="s">
        <v>2665</v>
      </c>
      <c r="AH31" s="5" t="s">
        <v>2666</v>
      </c>
      <c r="AI31" s="5" t="s">
        <v>2665</v>
      </c>
      <c r="AJ31" s="6" t="s">
        <v>1073</v>
      </c>
      <c r="AM31" s="5">
        <v>0</v>
      </c>
      <c r="AO31" s="11" t="s">
        <v>1070</v>
      </c>
      <c r="AP31" s="5">
        <v>1</v>
      </c>
      <c r="AQ31" t="s">
        <v>1074</v>
      </c>
      <c r="AR31" s="5">
        <v>1</v>
      </c>
      <c r="AS31" s="6" t="s">
        <v>2667</v>
      </c>
      <c r="AT31" s="5">
        <v>0</v>
      </c>
    </row>
    <row r="32" spans="1:46" s="5" customFormat="1" ht="15">
      <c r="A32" s="5">
        <v>3105</v>
      </c>
      <c r="B32" s="5">
        <v>1</v>
      </c>
      <c r="C32" s="5" t="s">
        <v>2668</v>
      </c>
      <c r="D32" s="5" t="s">
        <v>914</v>
      </c>
      <c r="E32" s="5">
        <f t="shared" si="3"/>
        <v>4064.227642276423</v>
      </c>
      <c r="F32" s="5">
        <v>1</v>
      </c>
      <c r="Z32" s="5" t="s">
        <v>80</v>
      </c>
      <c r="AD32" s="5" t="s">
        <v>2669</v>
      </c>
      <c r="AE32" s="6" t="s">
        <v>2670</v>
      </c>
      <c r="AF32" s="5" t="s">
        <v>2671</v>
      </c>
      <c r="AG32" s="5" t="s">
        <v>2672</v>
      </c>
      <c r="AH32" s="5" t="s">
        <v>2673</v>
      </c>
      <c r="AI32" s="5" t="s">
        <v>2672</v>
      </c>
      <c r="AJ32" s="6" t="s">
        <v>1077</v>
      </c>
      <c r="AM32" s="5">
        <v>0</v>
      </c>
      <c r="AO32" s="11" t="s">
        <v>1070</v>
      </c>
      <c r="AP32" s="5">
        <v>1</v>
      </c>
      <c r="AQ32" t="s">
        <v>1078</v>
      </c>
      <c r="AR32" s="5">
        <v>1</v>
      </c>
      <c r="AS32" s="6" t="s">
        <v>2674</v>
      </c>
      <c r="AT32" s="5">
        <v>0</v>
      </c>
    </row>
    <row r="33" spans="1:46" s="5" customFormat="1" ht="15">
      <c r="A33" s="5">
        <v>3106</v>
      </c>
      <c r="B33" s="5">
        <v>1</v>
      </c>
      <c r="C33" s="5" t="s">
        <v>2675</v>
      </c>
      <c r="D33" s="5" t="s">
        <v>914</v>
      </c>
      <c r="E33" s="5">
        <f t="shared" si="3"/>
        <v>4064.227642276423</v>
      </c>
      <c r="F33" s="5">
        <v>1</v>
      </c>
      <c r="Z33" s="5" t="s">
        <v>80</v>
      </c>
      <c r="AD33" s="5" t="s">
        <v>2676</v>
      </c>
      <c r="AE33" s="6" t="s">
        <v>2677</v>
      </c>
      <c r="AF33" s="5" t="s">
        <v>2678</v>
      </c>
      <c r="AG33" s="5" t="s">
        <v>2679</v>
      </c>
      <c r="AH33" s="5" t="s">
        <v>2680</v>
      </c>
      <c r="AI33" s="5" t="s">
        <v>2679</v>
      </c>
      <c r="AJ33" s="6" t="s">
        <v>1085</v>
      </c>
      <c r="AM33" s="5">
        <v>0</v>
      </c>
      <c r="AO33" s="11" t="s">
        <v>1070</v>
      </c>
      <c r="AP33" s="5">
        <v>1</v>
      </c>
      <c r="AQ33" t="s">
        <v>1086</v>
      </c>
      <c r="AR33" s="5">
        <v>1</v>
      </c>
      <c r="AS33" s="6" t="s">
        <v>2681</v>
      </c>
      <c r="AT33" s="5">
        <v>0</v>
      </c>
    </row>
    <row r="34" spans="1:46" s="5" customFormat="1" ht="15">
      <c r="A34" s="5">
        <v>3107</v>
      </c>
      <c r="B34" s="5">
        <v>1</v>
      </c>
      <c r="C34" s="5" t="s">
        <v>2682</v>
      </c>
      <c r="D34" s="5" t="s">
        <v>914</v>
      </c>
      <c r="E34" s="5">
        <f t="shared" si="3"/>
        <v>4064.227642276423</v>
      </c>
      <c r="F34" s="5">
        <v>1</v>
      </c>
      <c r="Z34" s="5" t="s">
        <v>80</v>
      </c>
      <c r="AD34" s="5" t="s">
        <v>2683</v>
      </c>
      <c r="AE34" s="6" t="s">
        <v>2684</v>
      </c>
      <c r="AF34" s="5" t="s">
        <v>2685</v>
      </c>
      <c r="AG34" s="5" t="s">
        <v>2686</v>
      </c>
      <c r="AH34" s="5" t="s">
        <v>2687</v>
      </c>
      <c r="AI34" s="5" t="s">
        <v>2686</v>
      </c>
      <c r="AJ34" s="6" t="s">
        <v>1081</v>
      </c>
      <c r="AM34" s="5">
        <v>0</v>
      </c>
      <c r="AO34" s="11" t="s">
        <v>1070</v>
      </c>
      <c r="AP34" s="5">
        <v>1</v>
      </c>
      <c r="AQ34" t="s">
        <v>1082</v>
      </c>
      <c r="AR34" s="5">
        <v>1</v>
      </c>
      <c r="AS34" s="6" t="s">
        <v>2688</v>
      </c>
      <c r="AT34" s="5">
        <v>0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A1:BC14"/>
  <sheetViews>
    <sheetView topLeftCell="D1" workbookViewId="0">
      <selection activeCell="AE12" sqref="AE12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230</v>
      </c>
      <c r="B2" s="5">
        <v>1</v>
      </c>
      <c r="C2" s="5" t="s">
        <v>2689</v>
      </c>
      <c r="D2" s="5" t="s">
        <v>81</v>
      </c>
      <c r="E2" s="5">
        <f>2399/1.23</f>
        <v>1950.4065040650407</v>
      </c>
      <c r="F2" s="5">
        <v>1</v>
      </c>
      <c r="Z2" s="5" t="s">
        <v>80</v>
      </c>
      <c r="AD2" s="5" t="s">
        <v>2690</v>
      </c>
      <c r="AE2" s="6" t="s">
        <v>4390</v>
      </c>
      <c r="AF2" s="5" t="s">
        <v>2692</v>
      </c>
      <c r="AG2" s="5" t="s">
        <v>2693</v>
      </c>
      <c r="AH2" s="5" t="s">
        <v>2694</v>
      </c>
      <c r="AI2" s="5" t="s">
        <v>2693</v>
      </c>
      <c r="AJ2" s="6" t="s">
        <v>192</v>
      </c>
      <c r="AM2" s="5">
        <v>0</v>
      </c>
      <c r="AO2" s="11" t="s">
        <v>552</v>
      </c>
      <c r="AP2" s="5">
        <v>1</v>
      </c>
      <c r="AQ2" t="s">
        <v>821</v>
      </c>
      <c r="AR2" s="5">
        <v>1</v>
      </c>
      <c r="AS2" s="6" t="s">
        <v>2695</v>
      </c>
      <c r="AT2" s="5">
        <v>0</v>
      </c>
    </row>
    <row r="3" spans="1:55" s="5" customFormat="1" ht="15">
      <c r="A3" s="5">
        <f>A2+1</f>
        <v>231</v>
      </c>
      <c r="B3" s="5">
        <v>1</v>
      </c>
      <c r="C3" s="5" t="s">
        <v>2696</v>
      </c>
      <c r="D3" s="5" t="s">
        <v>81</v>
      </c>
      <c r="E3" s="5">
        <f t="shared" ref="E3:E9" si="0">2399/1.23</f>
        <v>1950.4065040650407</v>
      </c>
      <c r="F3" s="5">
        <v>1</v>
      </c>
      <c r="Z3" s="5" t="s">
        <v>80</v>
      </c>
      <c r="AD3" s="5" t="s">
        <v>2697</v>
      </c>
      <c r="AE3" s="6" t="s">
        <v>4392</v>
      </c>
      <c r="AF3" s="5" t="s">
        <v>2699</v>
      </c>
      <c r="AG3" s="5" t="s">
        <v>2700</v>
      </c>
      <c r="AH3" s="5" t="s">
        <v>2701</v>
      </c>
      <c r="AI3" s="5" t="s">
        <v>2700</v>
      </c>
      <c r="AJ3" s="6" t="s">
        <v>193</v>
      </c>
      <c r="AM3" s="5">
        <v>0</v>
      </c>
      <c r="AO3" s="11" t="s">
        <v>552</v>
      </c>
      <c r="AP3" s="5">
        <v>1</v>
      </c>
      <c r="AQ3" t="s">
        <v>822</v>
      </c>
      <c r="AR3" s="5">
        <v>1</v>
      </c>
      <c r="AS3" s="6" t="s">
        <v>2702</v>
      </c>
      <c r="AT3" s="5">
        <v>0</v>
      </c>
    </row>
    <row r="4" spans="1:55" s="5" customFormat="1" ht="15">
      <c r="A4" s="5">
        <f t="shared" ref="A4:A9" si="1">A3+1</f>
        <v>232</v>
      </c>
      <c r="B4" s="5">
        <v>1</v>
      </c>
      <c r="C4" s="5" t="s">
        <v>2703</v>
      </c>
      <c r="D4" s="5" t="s">
        <v>81</v>
      </c>
      <c r="E4" s="5">
        <f t="shared" si="0"/>
        <v>1950.4065040650407</v>
      </c>
      <c r="F4" s="5">
        <v>1</v>
      </c>
      <c r="Z4" s="5" t="s">
        <v>80</v>
      </c>
      <c r="AD4" s="5" t="s">
        <v>2704</v>
      </c>
      <c r="AE4" s="6" t="s">
        <v>4393</v>
      </c>
      <c r="AF4" s="5" t="s">
        <v>2706</v>
      </c>
      <c r="AG4" s="5" t="s">
        <v>2707</v>
      </c>
      <c r="AH4" s="5" t="s">
        <v>2708</v>
      </c>
      <c r="AI4" s="5" t="s">
        <v>2707</v>
      </c>
      <c r="AJ4" s="6" t="s">
        <v>194</v>
      </c>
      <c r="AM4" s="5">
        <v>0</v>
      </c>
      <c r="AO4" s="11" t="s">
        <v>552</v>
      </c>
      <c r="AP4" s="5">
        <v>1</v>
      </c>
      <c r="AQ4" t="s">
        <v>823</v>
      </c>
      <c r="AR4" s="5">
        <v>1</v>
      </c>
      <c r="AS4" s="6" t="s">
        <v>2709</v>
      </c>
      <c r="AT4" s="5">
        <v>0</v>
      </c>
    </row>
    <row r="5" spans="1:55" s="5" customFormat="1" ht="15">
      <c r="A5" s="5">
        <f t="shared" si="1"/>
        <v>233</v>
      </c>
      <c r="B5" s="5">
        <v>1</v>
      </c>
      <c r="C5" s="5" t="s">
        <v>2710</v>
      </c>
      <c r="D5" s="5" t="s">
        <v>81</v>
      </c>
      <c r="E5" s="5">
        <f t="shared" si="0"/>
        <v>1950.4065040650407</v>
      </c>
      <c r="F5" s="5">
        <v>1</v>
      </c>
      <c r="Z5" s="5" t="s">
        <v>80</v>
      </c>
      <c r="AD5" s="5" t="s">
        <v>2711</v>
      </c>
      <c r="AE5" s="6" t="s">
        <v>4391</v>
      </c>
      <c r="AF5" s="5" t="s">
        <v>2713</v>
      </c>
      <c r="AG5" s="5" t="s">
        <v>2714</v>
      </c>
      <c r="AH5" s="5" t="s">
        <v>2715</v>
      </c>
      <c r="AI5" s="5" t="s">
        <v>2714</v>
      </c>
      <c r="AJ5" s="6" t="s">
        <v>195</v>
      </c>
      <c r="AM5" s="5">
        <v>0</v>
      </c>
      <c r="AO5" s="11" t="s">
        <v>552</v>
      </c>
      <c r="AP5" s="5">
        <v>1</v>
      </c>
      <c r="AQ5" t="s">
        <v>824</v>
      </c>
      <c r="AR5" s="5">
        <v>1</v>
      </c>
      <c r="AS5" s="6" t="s">
        <v>2716</v>
      </c>
      <c r="AT5" s="5">
        <v>0</v>
      </c>
    </row>
    <row r="6" spans="1:55" s="5" customFormat="1" ht="15">
      <c r="A6" s="5">
        <f t="shared" si="1"/>
        <v>234</v>
      </c>
      <c r="B6" s="5">
        <v>1</v>
      </c>
      <c r="C6" s="5" t="s">
        <v>2717</v>
      </c>
      <c r="D6" s="5" t="s">
        <v>81</v>
      </c>
      <c r="E6" s="5">
        <f t="shared" si="0"/>
        <v>1950.4065040650407</v>
      </c>
      <c r="F6" s="5">
        <v>1</v>
      </c>
      <c r="Z6" s="5" t="s">
        <v>80</v>
      </c>
      <c r="AD6" s="5" t="s">
        <v>2718</v>
      </c>
      <c r="AE6" s="6" t="s">
        <v>4394</v>
      </c>
      <c r="AF6" s="5" t="s">
        <v>2720</v>
      </c>
      <c r="AG6" s="5" t="s">
        <v>2721</v>
      </c>
      <c r="AH6" s="5" t="s">
        <v>2722</v>
      </c>
      <c r="AI6" s="5" t="s">
        <v>2721</v>
      </c>
      <c r="AJ6" s="6" t="s">
        <v>196</v>
      </c>
      <c r="AM6" s="5">
        <v>0</v>
      </c>
      <c r="AO6" s="11" t="s">
        <v>552</v>
      </c>
      <c r="AP6" s="5">
        <v>1</v>
      </c>
      <c r="AQ6" t="s">
        <v>825</v>
      </c>
      <c r="AR6" s="5">
        <v>1</v>
      </c>
      <c r="AS6" s="6" t="s">
        <v>2723</v>
      </c>
      <c r="AT6" s="5">
        <v>0</v>
      </c>
    </row>
    <row r="7" spans="1:55" s="5" customFormat="1" ht="15">
      <c r="A7" s="5">
        <f t="shared" si="1"/>
        <v>235</v>
      </c>
      <c r="B7" s="5">
        <v>1</v>
      </c>
      <c r="C7" s="5" t="s">
        <v>2724</v>
      </c>
      <c r="D7" s="5" t="s">
        <v>81</v>
      </c>
      <c r="E7" s="5">
        <f t="shared" si="0"/>
        <v>1950.4065040650407</v>
      </c>
      <c r="F7" s="5">
        <v>1</v>
      </c>
      <c r="Z7" s="5" t="s">
        <v>80</v>
      </c>
      <c r="AD7" s="5" t="s">
        <v>2725</v>
      </c>
      <c r="AE7" s="6" t="s">
        <v>4395</v>
      </c>
      <c r="AF7" s="5" t="s">
        <v>2727</v>
      </c>
      <c r="AG7" s="5" t="s">
        <v>2728</v>
      </c>
      <c r="AH7" s="5" t="s">
        <v>2729</v>
      </c>
      <c r="AI7" s="5" t="s">
        <v>2728</v>
      </c>
      <c r="AJ7" s="6" t="s">
        <v>197</v>
      </c>
      <c r="AM7" s="5">
        <v>0</v>
      </c>
      <c r="AO7" s="11" t="s">
        <v>552</v>
      </c>
      <c r="AP7" s="5">
        <v>1</v>
      </c>
      <c r="AQ7" t="s">
        <v>826</v>
      </c>
      <c r="AR7" s="5">
        <v>1</v>
      </c>
      <c r="AS7" s="6" t="s">
        <v>2730</v>
      </c>
      <c r="AT7" s="5">
        <v>0</v>
      </c>
    </row>
    <row r="8" spans="1:55" s="5" customFormat="1" ht="15">
      <c r="A8" s="5">
        <f t="shared" si="1"/>
        <v>236</v>
      </c>
      <c r="B8" s="5">
        <v>1</v>
      </c>
      <c r="C8" s="5" t="s">
        <v>2731</v>
      </c>
      <c r="D8" s="5" t="s">
        <v>81</v>
      </c>
      <c r="E8" s="5">
        <f t="shared" si="0"/>
        <v>1950.4065040650407</v>
      </c>
      <c r="F8" s="5">
        <v>1</v>
      </c>
      <c r="Z8" s="5" t="s">
        <v>80</v>
      </c>
      <c r="AD8" s="5" t="s">
        <v>2732</v>
      </c>
      <c r="AE8" s="6" t="s">
        <v>4396</v>
      </c>
      <c r="AF8" s="5" t="s">
        <v>2734</v>
      </c>
      <c r="AG8" s="5" t="s">
        <v>2735</v>
      </c>
      <c r="AH8" s="5" t="s">
        <v>2736</v>
      </c>
      <c r="AI8" s="5" t="s">
        <v>2735</v>
      </c>
      <c r="AJ8" s="6" t="s">
        <v>198</v>
      </c>
      <c r="AM8" s="5">
        <v>0</v>
      </c>
      <c r="AO8" s="11" t="s">
        <v>552</v>
      </c>
      <c r="AP8" s="5">
        <v>1</v>
      </c>
      <c r="AQ8" t="s">
        <v>827</v>
      </c>
      <c r="AR8" s="5">
        <v>1</v>
      </c>
      <c r="AS8" s="6" t="s">
        <v>2737</v>
      </c>
      <c r="AT8" s="5">
        <v>0</v>
      </c>
    </row>
    <row r="9" spans="1:55" s="5" customFormat="1" ht="15">
      <c r="A9" s="5">
        <f t="shared" si="1"/>
        <v>237</v>
      </c>
      <c r="B9" s="5">
        <v>1</v>
      </c>
      <c r="C9" s="5" t="s">
        <v>2738</v>
      </c>
      <c r="D9" s="5" t="s">
        <v>81</v>
      </c>
      <c r="E9" s="5">
        <f t="shared" si="0"/>
        <v>1950.4065040650407</v>
      </c>
      <c r="F9" s="5">
        <v>1</v>
      </c>
      <c r="Z9" s="5" t="s">
        <v>80</v>
      </c>
      <c r="AD9" s="5" t="s">
        <v>2739</v>
      </c>
      <c r="AE9" s="6" t="s">
        <v>4397</v>
      </c>
      <c r="AF9" s="5" t="s">
        <v>2741</v>
      </c>
      <c r="AG9" s="5" t="s">
        <v>2742</v>
      </c>
      <c r="AH9" s="5" t="s">
        <v>2743</v>
      </c>
      <c r="AI9" s="5" t="s">
        <v>2742</v>
      </c>
      <c r="AJ9" s="6" t="s">
        <v>488</v>
      </c>
      <c r="AM9" s="5">
        <v>0</v>
      </c>
      <c r="AO9" s="11" t="s">
        <v>552</v>
      </c>
      <c r="AP9" s="5">
        <v>1</v>
      </c>
      <c r="AQ9" t="s">
        <v>828</v>
      </c>
      <c r="AR9" s="5">
        <v>1</v>
      </c>
      <c r="AS9" s="6" t="s">
        <v>2744</v>
      </c>
      <c r="AT9" s="5">
        <v>0</v>
      </c>
    </row>
    <row r="10" spans="1:55" s="5" customFormat="1"/>
    <row r="11" spans="1:55" s="1" customFormat="1" ht="15">
      <c r="A11" s="1">
        <v>3025</v>
      </c>
      <c r="B11" s="1">
        <v>1</v>
      </c>
      <c r="C11" s="1" t="s">
        <v>2745</v>
      </c>
      <c r="D11" s="1" t="s">
        <v>909</v>
      </c>
      <c r="E11" s="1">
        <f>2599/1.23</f>
        <v>2113.0081300813008</v>
      </c>
      <c r="F11" s="1">
        <v>1</v>
      </c>
      <c r="Z11" s="1" t="s">
        <v>80</v>
      </c>
      <c r="AD11" s="1" t="s">
        <v>2746</v>
      </c>
      <c r="AE11" s="14" t="s">
        <v>4398</v>
      </c>
      <c r="AF11" s="1" t="s">
        <v>2747</v>
      </c>
      <c r="AG11" s="1" t="s">
        <v>2748</v>
      </c>
      <c r="AH11" s="1" t="s">
        <v>2747</v>
      </c>
      <c r="AI11" s="1" t="s">
        <v>2748</v>
      </c>
      <c r="AJ11" s="14" t="s">
        <v>597</v>
      </c>
      <c r="AM11" s="1">
        <v>0</v>
      </c>
      <c r="AO11" s="15" t="s">
        <v>552</v>
      </c>
      <c r="AP11" s="1">
        <v>1</v>
      </c>
      <c r="AQ11" s="14" t="s">
        <v>518</v>
      </c>
      <c r="AR11" s="1">
        <v>1</v>
      </c>
      <c r="AS11" s="14" t="s">
        <v>2749</v>
      </c>
      <c r="AT11" s="1">
        <v>0</v>
      </c>
    </row>
    <row r="12" spans="1:55" s="1" customFormat="1" ht="15">
      <c r="A12" s="1">
        <v>3026</v>
      </c>
      <c r="B12" s="1">
        <v>1</v>
      </c>
      <c r="C12" s="1" t="s">
        <v>2750</v>
      </c>
      <c r="D12" s="1" t="s">
        <v>909</v>
      </c>
      <c r="E12" s="1">
        <f t="shared" ref="E12:E14" si="2">2599/1.23</f>
        <v>2113.0081300813008</v>
      </c>
      <c r="F12" s="1">
        <v>1</v>
      </c>
      <c r="Z12" s="1" t="s">
        <v>80</v>
      </c>
      <c r="AD12" s="1" t="s">
        <v>2751</v>
      </c>
      <c r="AE12" s="14" t="s">
        <v>4399</v>
      </c>
      <c r="AF12" s="1" t="s">
        <v>2752</v>
      </c>
      <c r="AG12" s="1" t="s">
        <v>2753</v>
      </c>
      <c r="AH12" s="1" t="s">
        <v>2752</v>
      </c>
      <c r="AI12" s="1" t="s">
        <v>2753</v>
      </c>
      <c r="AJ12" s="14" t="s">
        <v>598</v>
      </c>
      <c r="AM12" s="1">
        <v>0</v>
      </c>
      <c r="AO12" s="15" t="s">
        <v>552</v>
      </c>
      <c r="AP12" s="1">
        <v>1</v>
      </c>
      <c r="AQ12" s="14" t="s">
        <v>519</v>
      </c>
      <c r="AR12" s="1">
        <v>1</v>
      </c>
      <c r="AS12" s="14" t="s">
        <v>2754</v>
      </c>
      <c r="AT12" s="1">
        <v>0</v>
      </c>
    </row>
    <row r="13" spans="1:55" s="1" customFormat="1" ht="15">
      <c r="A13" s="1">
        <v>3027</v>
      </c>
      <c r="B13" s="1">
        <v>1</v>
      </c>
      <c r="C13" s="1" t="s">
        <v>2755</v>
      </c>
      <c r="D13" s="1" t="s">
        <v>909</v>
      </c>
      <c r="E13" s="1">
        <f t="shared" si="2"/>
        <v>2113.0081300813008</v>
      </c>
      <c r="F13" s="1">
        <v>1</v>
      </c>
      <c r="Z13" s="1" t="s">
        <v>80</v>
      </c>
      <c r="AD13" s="1" t="s">
        <v>2756</v>
      </c>
      <c r="AE13" s="14" t="s">
        <v>4400</v>
      </c>
      <c r="AF13" s="1" t="s">
        <v>2757</v>
      </c>
      <c r="AG13" s="1" t="s">
        <v>2758</v>
      </c>
      <c r="AH13" s="1" t="s">
        <v>2757</v>
      </c>
      <c r="AI13" s="1" t="s">
        <v>2758</v>
      </c>
      <c r="AJ13" s="14" t="s">
        <v>599</v>
      </c>
      <c r="AM13" s="1">
        <v>0</v>
      </c>
      <c r="AO13" s="15" t="s">
        <v>552</v>
      </c>
      <c r="AP13" s="1">
        <v>1</v>
      </c>
      <c r="AQ13" s="14" t="s">
        <v>520</v>
      </c>
      <c r="AR13" s="1">
        <v>1</v>
      </c>
      <c r="AS13" s="14" t="s">
        <v>2759</v>
      </c>
      <c r="AT13" s="1">
        <v>0</v>
      </c>
    </row>
    <row r="14" spans="1:55" s="1" customFormat="1" ht="15">
      <c r="A14" s="1">
        <v>3028</v>
      </c>
      <c r="B14" s="1">
        <v>1</v>
      </c>
      <c r="C14" s="1" t="s">
        <v>2760</v>
      </c>
      <c r="D14" s="1" t="s">
        <v>909</v>
      </c>
      <c r="E14" s="1">
        <f t="shared" si="2"/>
        <v>2113.0081300813008</v>
      </c>
      <c r="F14" s="1">
        <v>1</v>
      </c>
      <c r="Z14" s="1" t="s">
        <v>80</v>
      </c>
      <c r="AD14" s="1" t="s">
        <v>2761</v>
      </c>
      <c r="AE14" s="14" t="s">
        <v>4401</v>
      </c>
      <c r="AF14" s="1" t="s">
        <v>2762</v>
      </c>
      <c r="AG14" s="1" t="s">
        <v>2763</v>
      </c>
      <c r="AH14" s="1" t="s">
        <v>2762</v>
      </c>
      <c r="AI14" s="1" t="s">
        <v>2763</v>
      </c>
      <c r="AJ14" s="14" t="s">
        <v>600</v>
      </c>
      <c r="AM14" s="1">
        <v>0</v>
      </c>
      <c r="AO14" s="15" t="s">
        <v>552</v>
      </c>
      <c r="AP14" s="1">
        <v>1</v>
      </c>
      <c r="AQ14" s="1" t="s">
        <v>521</v>
      </c>
      <c r="AR14" s="1">
        <v>1</v>
      </c>
      <c r="AS14" s="14" t="s">
        <v>2764</v>
      </c>
      <c r="AT14" s="1">
        <v>0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BC14"/>
  <sheetViews>
    <sheetView workbookViewId="0">
      <selection sqref="A1:XFD1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240</v>
      </c>
      <c r="B2" s="5">
        <v>1</v>
      </c>
      <c r="C2" s="5" t="s">
        <v>2765</v>
      </c>
      <c r="D2" s="5" t="s">
        <v>84</v>
      </c>
      <c r="E2" s="5">
        <f>2599/1.23</f>
        <v>2113.0081300813008</v>
      </c>
      <c r="F2" s="5">
        <v>1</v>
      </c>
      <c r="Z2" s="5" t="s">
        <v>80</v>
      </c>
      <c r="AD2" s="5" t="s">
        <v>2766</v>
      </c>
      <c r="AE2" s="6" t="s">
        <v>2767</v>
      </c>
      <c r="AF2" s="5" t="s">
        <v>2768</v>
      </c>
      <c r="AG2" s="5" t="s">
        <v>2769</v>
      </c>
      <c r="AH2" s="5" t="s">
        <v>2694</v>
      </c>
      <c r="AI2" s="5" t="s">
        <v>2769</v>
      </c>
      <c r="AJ2" s="6" t="s">
        <v>199</v>
      </c>
      <c r="AM2" s="5">
        <v>0</v>
      </c>
      <c r="AO2" s="11" t="s">
        <v>552</v>
      </c>
      <c r="AP2" s="5">
        <v>1</v>
      </c>
      <c r="AQ2" s="6" t="s">
        <v>402</v>
      </c>
      <c r="AR2" s="5">
        <v>1</v>
      </c>
      <c r="AS2" s="6" t="s">
        <v>2770</v>
      </c>
      <c r="AT2" s="5">
        <v>0</v>
      </c>
    </row>
    <row r="3" spans="1:55" s="5" customFormat="1" ht="15">
      <c r="A3" s="5">
        <f>A2+1</f>
        <v>241</v>
      </c>
      <c r="B3" s="5">
        <v>1</v>
      </c>
      <c r="C3" s="5" t="s">
        <v>2771</v>
      </c>
      <c r="D3" s="5" t="s">
        <v>84</v>
      </c>
      <c r="E3" s="5">
        <f t="shared" ref="E3:E9" si="0">2599/1.23</f>
        <v>2113.0081300813008</v>
      </c>
      <c r="F3" s="5">
        <v>1</v>
      </c>
      <c r="Z3" s="5" t="s">
        <v>80</v>
      </c>
      <c r="AD3" s="5" t="s">
        <v>2772</v>
      </c>
      <c r="AE3" s="6" t="s">
        <v>2773</v>
      </c>
      <c r="AF3" s="5" t="s">
        <v>2774</v>
      </c>
      <c r="AG3" s="5" t="s">
        <v>2775</v>
      </c>
      <c r="AH3" s="5" t="s">
        <v>2701</v>
      </c>
      <c r="AI3" s="5" t="s">
        <v>2775</v>
      </c>
      <c r="AJ3" s="6" t="s">
        <v>200</v>
      </c>
      <c r="AM3" s="5">
        <v>0</v>
      </c>
      <c r="AO3" s="11" t="s">
        <v>552</v>
      </c>
      <c r="AP3" s="5">
        <v>1</v>
      </c>
      <c r="AQ3" s="6" t="s">
        <v>403</v>
      </c>
      <c r="AR3" s="5">
        <v>1</v>
      </c>
      <c r="AS3" s="6" t="s">
        <v>2776</v>
      </c>
      <c r="AT3" s="5">
        <v>0</v>
      </c>
    </row>
    <row r="4" spans="1:55" s="5" customFormat="1" ht="15">
      <c r="A4" s="5">
        <v>242</v>
      </c>
      <c r="B4" s="5">
        <v>1</v>
      </c>
      <c r="C4" s="5" t="s">
        <v>2777</v>
      </c>
      <c r="D4" s="5" t="s">
        <v>84</v>
      </c>
      <c r="E4" s="5">
        <f t="shared" si="0"/>
        <v>2113.0081300813008</v>
      </c>
      <c r="F4" s="5">
        <v>1</v>
      </c>
      <c r="Z4" s="5" t="s">
        <v>80</v>
      </c>
      <c r="AD4" s="5" t="s">
        <v>2778</v>
      </c>
      <c r="AE4" s="6" t="s">
        <v>2779</v>
      </c>
      <c r="AF4" s="5" t="s">
        <v>2780</v>
      </c>
      <c r="AG4" s="5" t="s">
        <v>2781</v>
      </c>
      <c r="AH4" s="5" t="s">
        <v>2708</v>
      </c>
      <c r="AI4" s="5" t="s">
        <v>2781</v>
      </c>
      <c r="AJ4" s="6" t="s">
        <v>201</v>
      </c>
      <c r="AM4" s="5">
        <v>0</v>
      </c>
      <c r="AO4" s="11" t="s">
        <v>552</v>
      </c>
      <c r="AP4" s="5">
        <v>1</v>
      </c>
      <c r="AQ4" s="6" t="s">
        <v>404</v>
      </c>
      <c r="AR4" s="5">
        <v>1</v>
      </c>
      <c r="AS4" s="6" t="s">
        <v>2782</v>
      </c>
      <c r="AT4" s="5">
        <v>0</v>
      </c>
    </row>
    <row r="5" spans="1:55" s="5" customFormat="1" ht="15">
      <c r="A5" s="5">
        <f t="shared" ref="A5:A9" si="1">A4+1</f>
        <v>243</v>
      </c>
      <c r="B5" s="5">
        <v>1</v>
      </c>
      <c r="C5" s="5" t="s">
        <v>2783</v>
      </c>
      <c r="D5" s="5" t="s">
        <v>84</v>
      </c>
      <c r="E5" s="5">
        <f t="shared" si="0"/>
        <v>2113.0081300813008</v>
      </c>
      <c r="F5" s="5">
        <v>1</v>
      </c>
      <c r="Z5" s="5" t="s">
        <v>80</v>
      </c>
      <c r="AD5" s="5" t="s">
        <v>2784</v>
      </c>
      <c r="AE5" s="6" t="s">
        <v>2785</v>
      </c>
      <c r="AF5" s="5" t="s">
        <v>2786</v>
      </c>
      <c r="AG5" s="5" t="s">
        <v>2787</v>
      </c>
      <c r="AH5" s="5" t="s">
        <v>2715</v>
      </c>
      <c r="AI5" s="5" t="s">
        <v>2787</v>
      </c>
      <c r="AJ5" s="6" t="s">
        <v>202</v>
      </c>
      <c r="AM5" s="5">
        <v>0</v>
      </c>
      <c r="AO5" s="11" t="s">
        <v>552</v>
      </c>
      <c r="AP5" s="5">
        <v>1</v>
      </c>
      <c r="AQ5" s="6" t="s">
        <v>405</v>
      </c>
      <c r="AR5" s="5">
        <v>1</v>
      </c>
      <c r="AS5" s="6" t="s">
        <v>2788</v>
      </c>
      <c r="AT5" s="5">
        <v>0</v>
      </c>
    </row>
    <row r="6" spans="1:55" s="5" customFormat="1" ht="15">
      <c r="A6" s="5">
        <f t="shared" si="1"/>
        <v>244</v>
      </c>
      <c r="B6" s="5">
        <v>1</v>
      </c>
      <c r="C6" s="5" t="s">
        <v>2789</v>
      </c>
      <c r="D6" s="5" t="s">
        <v>84</v>
      </c>
      <c r="E6" s="5">
        <f t="shared" si="0"/>
        <v>2113.0081300813008</v>
      </c>
      <c r="F6" s="5">
        <v>1</v>
      </c>
      <c r="Z6" s="5" t="s">
        <v>80</v>
      </c>
      <c r="AD6" s="5" t="s">
        <v>2790</v>
      </c>
      <c r="AE6" s="6" t="s">
        <v>2791</v>
      </c>
      <c r="AF6" s="5" t="s">
        <v>2792</v>
      </c>
      <c r="AG6" s="5" t="s">
        <v>2793</v>
      </c>
      <c r="AH6" s="5" t="s">
        <v>2722</v>
      </c>
      <c r="AI6" s="5" t="s">
        <v>2793</v>
      </c>
      <c r="AJ6" s="6" t="s">
        <v>203</v>
      </c>
      <c r="AM6" s="5">
        <v>0</v>
      </c>
      <c r="AO6" s="11" t="s">
        <v>552</v>
      </c>
      <c r="AP6" s="5">
        <v>1</v>
      </c>
      <c r="AQ6" s="6" t="s">
        <v>406</v>
      </c>
      <c r="AR6" s="5">
        <v>1</v>
      </c>
      <c r="AS6" s="6" t="s">
        <v>2794</v>
      </c>
      <c r="AT6" s="5">
        <v>0</v>
      </c>
    </row>
    <row r="7" spans="1:55" s="5" customFormat="1" ht="15">
      <c r="A7" s="5">
        <f t="shared" si="1"/>
        <v>245</v>
      </c>
      <c r="B7" s="5">
        <v>1</v>
      </c>
      <c r="C7" s="5" t="s">
        <v>2795</v>
      </c>
      <c r="D7" s="5" t="s">
        <v>84</v>
      </c>
      <c r="E7" s="5">
        <f t="shared" si="0"/>
        <v>2113.0081300813008</v>
      </c>
      <c r="F7" s="5">
        <v>1</v>
      </c>
      <c r="Z7" s="5" t="s">
        <v>80</v>
      </c>
      <c r="AD7" s="5" t="s">
        <v>2796</v>
      </c>
      <c r="AE7" s="6" t="s">
        <v>2797</v>
      </c>
      <c r="AF7" s="5" t="s">
        <v>2798</v>
      </c>
      <c r="AG7" s="5" t="s">
        <v>2799</v>
      </c>
      <c r="AH7" s="5" t="s">
        <v>2729</v>
      </c>
      <c r="AI7" s="5" t="s">
        <v>2799</v>
      </c>
      <c r="AJ7" s="6" t="s">
        <v>204</v>
      </c>
      <c r="AM7" s="5">
        <v>0</v>
      </c>
      <c r="AO7" s="11" t="s">
        <v>552</v>
      </c>
      <c r="AP7" s="5">
        <v>1</v>
      </c>
      <c r="AQ7" s="6" t="s">
        <v>407</v>
      </c>
      <c r="AR7" s="5">
        <v>1</v>
      </c>
      <c r="AS7" s="6" t="s">
        <v>2800</v>
      </c>
      <c r="AT7" s="5">
        <v>0</v>
      </c>
    </row>
    <row r="8" spans="1:55" s="5" customFormat="1" ht="15">
      <c r="A8" s="5">
        <f t="shared" si="1"/>
        <v>246</v>
      </c>
      <c r="B8" s="5">
        <v>1</v>
      </c>
      <c r="C8" s="5" t="s">
        <v>2801</v>
      </c>
      <c r="D8" s="5" t="s">
        <v>84</v>
      </c>
      <c r="E8" s="5">
        <f t="shared" si="0"/>
        <v>2113.0081300813008</v>
      </c>
      <c r="F8" s="5">
        <v>1</v>
      </c>
      <c r="Z8" s="5" t="s">
        <v>80</v>
      </c>
      <c r="AD8" s="5" t="s">
        <v>2802</v>
      </c>
      <c r="AE8" s="6" t="s">
        <v>2803</v>
      </c>
      <c r="AF8" s="5" t="s">
        <v>2804</v>
      </c>
      <c r="AG8" s="5" t="s">
        <v>2805</v>
      </c>
      <c r="AH8" s="5" t="s">
        <v>2736</v>
      </c>
      <c r="AI8" s="5" t="s">
        <v>2805</v>
      </c>
      <c r="AJ8" s="6" t="s">
        <v>205</v>
      </c>
      <c r="AM8" s="5">
        <v>0</v>
      </c>
      <c r="AO8" s="11" t="s">
        <v>552</v>
      </c>
      <c r="AP8" s="5">
        <v>1</v>
      </c>
      <c r="AQ8" s="6" t="s">
        <v>408</v>
      </c>
      <c r="AR8" s="5">
        <v>1</v>
      </c>
      <c r="AS8" s="6" t="s">
        <v>2806</v>
      </c>
      <c r="AT8" s="5">
        <v>0</v>
      </c>
    </row>
    <row r="9" spans="1:55" s="5" customFormat="1" ht="15">
      <c r="A9" s="5">
        <f t="shared" si="1"/>
        <v>247</v>
      </c>
      <c r="B9" s="5">
        <v>1</v>
      </c>
      <c r="C9" s="5" t="s">
        <v>2807</v>
      </c>
      <c r="D9" s="5" t="s">
        <v>84</v>
      </c>
      <c r="E9" s="5">
        <f t="shared" si="0"/>
        <v>2113.0081300813008</v>
      </c>
      <c r="F9" s="5">
        <v>1</v>
      </c>
      <c r="Z9" s="5" t="s">
        <v>80</v>
      </c>
      <c r="AD9" s="5" t="s">
        <v>2808</v>
      </c>
      <c r="AE9" s="6" t="s">
        <v>2809</v>
      </c>
      <c r="AF9" s="5" t="s">
        <v>2810</v>
      </c>
      <c r="AG9" s="5" t="s">
        <v>2811</v>
      </c>
      <c r="AH9" s="5" t="s">
        <v>2743</v>
      </c>
      <c r="AI9" s="5" t="s">
        <v>2811</v>
      </c>
      <c r="AJ9" s="6" t="s">
        <v>489</v>
      </c>
      <c r="AM9" s="5">
        <v>0</v>
      </c>
      <c r="AO9" s="11" t="s">
        <v>552</v>
      </c>
      <c r="AP9" s="5">
        <v>1</v>
      </c>
      <c r="AQ9" s="6" t="s">
        <v>490</v>
      </c>
      <c r="AR9" s="5">
        <v>1</v>
      </c>
      <c r="AS9" s="6" t="s">
        <v>2812</v>
      </c>
      <c r="AT9" s="5">
        <v>0</v>
      </c>
    </row>
    <row r="10" spans="1:55" s="5" customFormat="1"/>
    <row r="11" spans="1:55" s="1" customFormat="1" ht="15">
      <c r="A11" s="1">
        <v>3030</v>
      </c>
      <c r="B11" s="1">
        <v>1</v>
      </c>
      <c r="C11" s="1" t="s">
        <v>2813</v>
      </c>
      <c r="D11" s="1" t="s">
        <v>912</v>
      </c>
      <c r="E11" s="1">
        <f>2699/1.23</f>
        <v>2194.3089430894311</v>
      </c>
      <c r="F11" s="1">
        <v>1</v>
      </c>
      <c r="Z11" s="1" t="s">
        <v>80</v>
      </c>
      <c r="AD11" s="1" t="s">
        <v>2814</v>
      </c>
      <c r="AE11" s="14" t="s">
        <v>2815</v>
      </c>
      <c r="AF11" s="1" t="s">
        <v>2816</v>
      </c>
      <c r="AG11" s="1" t="s">
        <v>2817</v>
      </c>
      <c r="AH11" s="1" t="s">
        <v>2816</v>
      </c>
      <c r="AI11" s="1" t="s">
        <v>2817</v>
      </c>
      <c r="AJ11" s="14" t="s">
        <v>601</v>
      </c>
      <c r="AM11" s="1">
        <v>0</v>
      </c>
      <c r="AO11" s="11" t="s">
        <v>552</v>
      </c>
      <c r="AP11" s="1">
        <v>1</v>
      </c>
      <c r="AQ11" t="s">
        <v>829</v>
      </c>
      <c r="AR11" s="1">
        <v>1</v>
      </c>
      <c r="AS11" s="14" t="s">
        <v>2818</v>
      </c>
      <c r="AT11" s="1">
        <v>0</v>
      </c>
    </row>
    <row r="12" spans="1:55" s="1" customFormat="1" ht="15">
      <c r="A12" s="1">
        <v>3031</v>
      </c>
      <c r="B12" s="1">
        <v>1</v>
      </c>
      <c r="C12" s="1" t="s">
        <v>2819</v>
      </c>
      <c r="D12" s="1" t="s">
        <v>912</v>
      </c>
      <c r="E12" s="1">
        <f t="shared" ref="E12:E14" si="2">2699/1.23</f>
        <v>2194.3089430894311</v>
      </c>
      <c r="F12" s="1">
        <v>1</v>
      </c>
      <c r="Z12" s="1" t="s">
        <v>80</v>
      </c>
      <c r="AD12" s="1" t="s">
        <v>2820</v>
      </c>
      <c r="AE12" s="14" t="s">
        <v>2821</v>
      </c>
      <c r="AF12" s="1" t="s">
        <v>2822</v>
      </c>
      <c r="AG12" s="1" t="s">
        <v>2823</v>
      </c>
      <c r="AH12" s="1" t="s">
        <v>2822</v>
      </c>
      <c r="AI12" s="1" t="s">
        <v>2823</v>
      </c>
      <c r="AJ12" s="14" t="s">
        <v>602</v>
      </c>
      <c r="AM12" s="1">
        <v>0</v>
      </c>
      <c r="AO12" s="15" t="s">
        <v>552</v>
      </c>
      <c r="AP12" s="1">
        <v>1</v>
      </c>
      <c r="AQ12" t="s">
        <v>830</v>
      </c>
      <c r="AR12" s="1">
        <v>1</v>
      </c>
      <c r="AS12" s="14" t="s">
        <v>2824</v>
      </c>
      <c r="AT12" s="1">
        <v>0</v>
      </c>
    </row>
    <row r="13" spans="1:55" s="1" customFormat="1" ht="15">
      <c r="A13" s="1">
        <v>3032</v>
      </c>
      <c r="B13" s="1">
        <v>1</v>
      </c>
      <c r="C13" s="1" t="s">
        <v>2825</v>
      </c>
      <c r="D13" s="1" t="s">
        <v>912</v>
      </c>
      <c r="E13" s="1">
        <f t="shared" si="2"/>
        <v>2194.3089430894311</v>
      </c>
      <c r="F13" s="1">
        <v>1</v>
      </c>
      <c r="Z13" s="1" t="s">
        <v>80</v>
      </c>
      <c r="AD13" s="1" t="s">
        <v>2826</v>
      </c>
      <c r="AE13" s="14" t="s">
        <v>2827</v>
      </c>
      <c r="AF13" s="1" t="s">
        <v>2828</v>
      </c>
      <c r="AG13" s="1" t="s">
        <v>2829</v>
      </c>
      <c r="AH13" s="1" t="s">
        <v>2828</v>
      </c>
      <c r="AI13" s="1" t="s">
        <v>2829</v>
      </c>
      <c r="AJ13" s="14" t="s">
        <v>603</v>
      </c>
      <c r="AM13" s="1">
        <v>0</v>
      </c>
      <c r="AO13" s="15" t="s">
        <v>552</v>
      </c>
      <c r="AP13" s="1">
        <v>1</v>
      </c>
      <c r="AQ13" t="s">
        <v>831</v>
      </c>
      <c r="AR13" s="1">
        <v>1</v>
      </c>
      <c r="AS13" s="14" t="s">
        <v>2830</v>
      </c>
      <c r="AT13" s="1">
        <v>0</v>
      </c>
    </row>
    <row r="14" spans="1:55" s="1" customFormat="1" ht="15">
      <c r="A14" s="1">
        <v>3033</v>
      </c>
      <c r="B14" s="1">
        <v>1</v>
      </c>
      <c r="C14" s="1" t="s">
        <v>2831</v>
      </c>
      <c r="D14" s="1" t="s">
        <v>912</v>
      </c>
      <c r="E14" s="1">
        <f t="shared" si="2"/>
        <v>2194.3089430894311</v>
      </c>
      <c r="F14" s="1">
        <v>1</v>
      </c>
      <c r="Z14" s="1" t="s">
        <v>80</v>
      </c>
      <c r="AD14" s="1" t="s">
        <v>2832</v>
      </c>
      <c r="AE14" s="14" t="s">
        <v>2833</v>
      </c>
      <c r="AF14" s="1" t="s">
        <v>2834</v>
      </c>
      <c r="AG14" s="1" t="s">
        <v>2835</v>
      </c>
      <c r="AH14" s="1" t="s">
        <v>2834</v>
      </c>
      <c r="AI14" s="1" t="s">
        <v>2835</v>
      </c>
      <c r="AJ14" s="14" t="s">
        <v>604</v>
      </c>
      <c r="AM14" s="1">
        <v>0</v>
      </c>
      <c r="AO14" s="15" t="s">
        <v>552</v>
      </c>
      <c r="AP14" s="1">
        <v>1</v>
      </c>
      <c r="AQ14" t="s">
        <v>832</v>
      </c>
      <c r="AR14" s="1">
        <v>1</v>
      </c>
      <c r="AS14" s="14" t="s">
        <v>2836</v>
      </c>
      <c r="AT14" s="1">
        <v>0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585B8-453F-4F7C-BB6D-580CF9816816}">
  <sheetPr>
    <tabColor rgb="FFFF0000"/>
  </sheetPr>
  <dimension ref="A1:BC3"/>
  <sheetViews>
    <sheetView workbookViewId="0">
      <selection sqref="A1:XFD1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8" width="0" hidden="1" customWidth="1"/>
    <col min="9" max="9" width="13.625" customWidth="1"/>
    <col min="10" max="11" width="0" hidden="1" customWidth="1"/>
    <col min="12" max="12" width="23.25" customWidth="1"/>
    <col min="13" max="25" width="0" hidden="1" customWidth="1"/>
    <col min="26" max="26" width="11.125" bestFit="1" customWidth="1"/>
    <col min="27" max="29" width="0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40" width="0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55" width="0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>
      <c r="A2">
        <v>1005</v>
      </c>
      <c r="B2">
        <v>0</v>
      </c>
      <c r="C2" t="s">
        <v>4705</v>
      </c>
      <c r="D2" t="s">
        <v>85</v>
      </c>
      <c r="E2">
        <f>2299/1.23</f>
        <v>1869.1056910569107</v>
      </c>
      <c r="F2">
        <v>1</v>
      </c>
      <c r="Z2" t="s">
        <v>80</v>
      </c>
      <c r="AD2" t="s">
        <v>4706</v>
      </c>
      <c r="AE2" t="s">
        <v>4713</v>
      </c>
      <c r="AF2" t="s">
        <v>4708</v>
      </c>
      <c r="AG2" t="s">
        <v>4707</v>
      </c>
      <c r="AH2" t="s">
        <v>4709</v>
      </c>
      <c r="AI2" t="s">
        <v>4707</v>
      </c>
      <c r="AJ2" t="s">
        <v>4710</v>
      </c>
      <c r="AM2">
        <v>0</v>
      </c>
      <c r="AO2" t="s">
        <v>4711</v>
      </c>
      <c r="AP2">
        <v>1</v>
      </c>
      <c r="AQ2" s="19" t="s">
        <v>4714</v>
      </c>
      <c r="AR2">
        <v>1</v>
      </c>
      <c r="AS2" t="s">
        <v>4712</v>
      </c>
      <c r="AT2">
        <v>0</v>
      </c>
    </row>
    <row r="3" spans="1:55">
      <c r="A3">
        <v>1006</v>
      </c>
      <c r="B3">
        <v>0</v>
      </c>
      <c r="C3" t="s">
        <v>4715</v>
      </c>
      <c r="D3" t="s">
        <v>85</v>
      </c>
      <c r="E3">
        <f>2099/1.23</f>
        <v>1706.5040650406504</v>
      </c>
      <c r="F3">
        <v>1</v>
      </c>
      <c r="Z3" t="s">
        <v>80</v>
      </c>
      <c r="AD3" t="s">
        <v>4716</v>
      </c>
      <c r="AE3" t="s">
        <v>4719</v>
      </c>
      <c r="AF3" t="s">
        <v>4708</v>
      </c>
      <c r="AG3" t="s">
        <v>4717</v>
      </c>
      <c r="AH3" t="s">
        <v>4709</v>
      </c>
      <c r="AI3" t="s">
        <v>4717</v>
      </c>
      <c r="AJ3" t="s">
        <v>4718</v>
      </c>
      <c r="AM3">
        <v>0</v>
      </c>
      <c r="AO3">
        <v>45809</v>
      </c>
      <c r="AP3">
        <v>1</v>
      </c>
      <c r="AQ3" s="19" t="s">
        <v>4714</v>
      </c>
      <c r="AR3">
        <v>1</v>
      </c>
      <c r="AS3" t="s">
        <v>4712</v>
      </c>
      <c r="AT3">
        <v>0</v>
      </c>
    </row>
  </sheetData>
  <hyperlinks>
    <hyperlink ref="AQ2" r:id="rId1" xr:uid="{8EC81C3A-9344-4DDA-8BAD-81EFFEF6A673}"/>
    <hyperlink ref="AQ3" r:id="rId2" xr:uid="{29DF8391-CE72-456E-BBE5-6D6F0D3AE0CB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0000"/>
  </sheetPr>
  <dimension ref="A1:BC14"/>
  <sheetViews>
    <sheetView topLeftCell="D1" workbookViewId="0">
      <selection activeCell="Z23" sqref="Z23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26" customWidth="1"/>
    <col min="44" max="44" width="13.25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250</v>
      </c>
      <c r="B2" s="5">
        <v>1</v>
      </c>
      <c r="C2" s="5" t="s">
        <v>2837</v>
      </c>
      <c r="D2" s="5" t="s">
        <v>84</v>
      </c>
      <c r="E2" s="5">
        <f>2599/1.23</f>
        <v>2113.0081300813008</v>
      </c>
      <c r="F2" s="5">
        <v>1</v>
      </c>
      <c r="Z2" s="5" t="s">
        <v>80</v>
      </c>
      <c r="AD2" s="5" t="s">
        <v>2838</v>
      </c>
      <c r="AE2" s="6" t="s">
        <v>2839</v>
      </c>
      <c r="AF2" s="5" t="s">
        <v>2840</v>
      </c>
      <c r="AG2" s="5" t="s">
        <v>2841</v>
      </c>
      <c r="AH2" s="5" t="s">
        <v>2842</v>
      </c>
      <c r="AI2" s="5" t="s">
        <v>2841</v>
      </c>
      <c r="AJ2" s="6" t="s">
        <v>206</v>
      </c>
      <c r="AM2" s="5">
        <v>0</v>
      </c>
      <c r="AO2" s="11" t="s">
        <v>552</v>
      </c>
      <c r="AP2" s="5">
        <v>1</v>
      </c>
      <c r="AQ2" s="6" t="s">
        <v>409</v>
      </c>
      <c r="AR2" s="5">
        <v>1</v>
      </c>
      <c r="AS2" s="6" t="s">
        <v>2843</v>
      </c>
      <c r="AT2" s="5">
        <v>0</v>
      </c>
    </row>
    <row r="3" spans="1:55" s="5" customFormat="1" ht="15">
      <c r="A3" s="5">
        <f>A2+1</f>
        <v>251</v>
      </c>
      <c r="B3" s="5">
        <v>1</v>
      </c>
      <c r="C3" s="5" t="s">
        <v>2844</v>
      </c>
      <c r="D3" s="5" t="s">
        <v>84</v>
      </c>
      <c r="E3" s="5">
        <f t="shared" ref="E3:E9" si="0">2599/1.23</f>
        <v>2113.0081300813008</v>
      </c>
      <c r="F3" s="5">
        <v>1</v>
      </c>
      <c r="Z3" s="5" t="s">
        <v>80</v>
      </c>
      <c r="AD3" s="5" t="s">
        <v>2845</v>
      </c>
      <c r="AE3" s="6" t="s">
        <v>2846</v>
      </c>
      <c r="AF3" s="5" t="s">
        <v>2847</v>
      </c>
      <c r="AG3" s="5" t="s">
        <v>2848</v>
      </c>
      <c r="AH3" s="5" t="s">
        <v>2849</v>
      </c>
      <c r="AI3" s="5" t="s">
        <v>2848</v>
      </c>
      <c r="AJ3" s="6" t="s">
        <v>207</v>
      </c>
      <c r="AM3" s="5">
        <v>0</v>
      </c>
      <c r="AO3" s="11" t="s">
        <v>552</v>
      </c>
      <c r="AP3" s="5">
        <v>1</v>
      </c>
      <c r="AQ3" s="6" t="s">
        <v>410</v>
      </c>
      <c r="AR3" s="5">
        <v>1</v>
      </c>
      <c r="AS3" s="6" t="s">
        <v>2850</v>
      </c>
      <c r="AT3" s="5">
        <v>0</v>
      </c>
    </row>
    <row r="4" spans="1:55" s="5" customFormat="1" ht="15">
      <c r="A4" s="5">
        <v>252</v>
      </c>
      <c r="B4" s="5">
        <v>1</v>
      </c>
      <c r="C4" s="5" t="s">
        <v>2851</v>
      </c>
      <c r="D4" s="5" t="s">
        <v>84</v>
      </c>
      <c r="E4" s="5">
        <f t="shared" si="0"/>
        <v>2113.0081300813008</v>
      </c>
      <c r="F4" s="5">
        <v>1</v>
      </c>
      <c r="I4" s="5">
        <f>2599-1999</f>
        <v>600</v>
      </c>
      <c r="Z4" s="5" t="s">
        <v>80</v>
      </c>
      <c r="AD4" s="5" t="s">
        <v>2852</v>
      </c>
      <c r="AE4" s="6" t="s">
        <v>4402</v>
      </c>
      <c r="AF4" s="5" t="s">
        <v>2854</v>
      </c>
      <c r="AG4" s="5" t="s">
        <v>2855</v>
      </c>
      <c r="AH4" s="5" t="s">
        <v>2856</v>
      </c>
      <c r="AI4" s="5" t="s">
        <v>2855</v>
      </c>
      <c r="AJ4" s="6" t="s">
        <v>208</v>
      </c>
      <c r="AM4" s="5">
        <v>0</v>
      </c>
      <c r="AO4" s="11" t="s">
        <v>552</v>
      </c>
      <c r="AP4" s="5">
        <v>1</v>
      </c>
      <c r="AQ4" s="6" t="s">
        <v>411</v>
      </c>
      <c r="AR4" s="5">
        <v>1</v>
      </c>
      <c r="AS4" s="6" t="s">
        <v>2857</v>
      </c>
      <c r="AT4" s="5">
        <v>0</v>
      </c>
    </row>
    <row r="5" spans="1:55" s="5" customFormat="1" ht="15">
      <c r="A5" s="5">
        <f t="shared" ref="A5:A9" si="1">A4+1</f>
        <v>253</v>
      </c>
      <c r="B5" s="5">
        <v>1</v>
      </c>
      <c r="C5" s="5" t="s">
        <v>2858</v>
      </c>
      <c r="D5" s="5" t="s">
        <v>84</v>
      </c>
      <c r="E5" s="5">
        <f t="shared" si="0"/>
        <v>2113.0081300813008</v>
      </c>
      <c r="F5" s="5">
        <v>1</v>
      </c>
      <c r="Z5" s="5" t="s">
        <v>80</v>
      </c>
      <c r="AD5" s="5" t="s">
        <v>2859</v>
      </c>
      <c r="AE5" s="6" t="s">
        <v>2860</v>
      </c>
      <c r="AF5" s="5" t="s">
        <v>2861</v>
      </c>
      <c r="AG5" s="5" t="s">
        <v>2862</v>
      </c>
      <c r="AH5" s="5" t="s">
        <v>2863</v>
      </c>
      <c r="AI5" s="5" t="s">
        <v>2862</v>
      </c>
      <c r="AJ5" s="6" t="s">
        <v>209</v>
      </c>
      <c r="AM5" s="5">
        <v>0</v>
      </c>
      <c r="AO5" s="11" t="s">
        <v>552</v>
      </c>
      <c r="AP5" s="5">
        <v>1</v>
      </c>
      <c r="AQ5" s="6" t="s">
        <v>412</v>
      </c>
      <c r="AR5" s="5">
        <v>1</v>
      </c>
      <c r="AS5" s="6" t="s">
        <v>2864</v>
      </c>
      <c r="AT5" s="5">
        <v>0</v>
      </c>
    </row>
    <row r="6" spans="1:55" s="5" customFormat="1" ht="15">
      <c r="A6" s="5">
        <f t="shared" si="1"/>
        <v>254</v>
      </c>
      <c r="B6" s="5">
        <v>1</v>
      </c>
      <c r="C6" s="5" t="s">
        <v>2865</v>
      </c>
      <c r="D6" s="5" t="s">
        <v>84</v>
      </c>
      <c r="E6" s="5">
        <f t="shared" si="0"/>
        <v>2113.0081300813008</v>
      </c>
      <c r="F6" s="5">
        <v>1</v>
      </c>
      <c r="Z6" s="5" t="s">
        <v>80</v>
      </c>
      <c r="AD6" s="5" t="s">
        <v>2866</v>
      </c>
      <c r="AE6" s="6" t="s">
        <v>2867</v>
      </c>
      <c r="AF6" s="5" t="s">
        <v>2868</v>
      </c>
      <c r="AG6" s="5" t="s">
        <v>2869</v>
      </c>
      <c r="AH6" s="5" t="s">
        <v>2870</v>
      </c>
      <c r="AI6" s="5" t="s">
        <v>2869</v>
      </c>
      <c r="AJ6" s="6" t="s">
        <v>210</v>
      </c>
      <c r="AM6" s="5">
        <v>0</v>
      </c>
      <c r="AO6" s="11" t="s">
        <v>552</v>
      </c>
      <c r="AP6" s="5">
        <v>1</v>
      </c>
      <c r="AQ6" s="6" t="s">
        <v>413</v>
      </c>
      <c r="AR6" s="5">
        <v>1</v>
      </c>
      <c r="AS6" s="6" t="s">
        <v>2871</v>
      </c>
      <c r="AT6" s="5">
        <v>0</v>
      </c>
    </row>
    <row r="7" spans="1:55" s="5" customFormat="1" ht="15">
      <c r="A7" s="5">
        <f t="shared" si="1"/>
        <v>255</v>
      </c>
      <c r="B7" s="5">
        <v>1</v>
      </c>
      <c r="C7" s="5" t="s">
        <v>2872</v>
      </c>
      <c r="D7" s="5" t="s">
        <v>84</v>
      </c>
      <c r="E7" s="5">
        <f t="shared" si="0"/>
        <v>2113.0081300813008</v>
      </c>
      <c r="F7" s="5">
        <v>1</v>
      </c>
      <c r="Z7" s="5" t="s">
        <v>80</v>
      </c>
      <c r="AD7" s="5" t="s">
        <v>2873</v>
      </c>
      <c r="AE7" s="6" t="s">
        <v>2874</v>
      </c>
      <c r="AF7" s="5" t="s">
        <v>2875</v>
      </c>
      <c r="AG7" s="5" t="s">
        <v>2876</v>
      </c>
      <c r="AH7" s="5" t="s">
        <v>2877</v>
      </c>
      <c r="AI7" s="5" t="s">
        <v>2876</v>
      </c>
      <c r="AJ7" s="6" t="s">
        <v>211</v>
      </c>
      <c r="AM7" s="5">
        <v>0</v>
      </c>
      <c r="AO7" s="11" t="s">
        <v>552</v>
      </c>
      <c r="AP7" s="5">
        <v>1</v>
      </c>
      <c r="AQ7" s="6" t="s">
        <v>414</v>
      </c>
      <c r="AR7" s="5">
        <v>1</v>
      </c>
      <c r="AS7" s="6" t="s">
        <v>2878</v>
      </c>
      <c r="AT7" s="5">
        <v>0</v>
      </c>
    </row>
    <row r="8" spans="1:55" s="5" customFormat="1" ht="15">
      <c r="A8" s="5">
        <f t="shared" si="1"/>
        <v>256</v>
      </c>
      <c r="B8" s="5">
        <v>1</v>
      </c>
      <c r="C8" s="5" t="s">
        <v>2879</v>
      </c>
      <c r="D8" s="5" t="s">
        <v>84</v>
      </c>
      <c r="E8" s="5">
        <f t="shared" si="0"/>
        <v>2113.0081300813008</v>
      </c>
      <c r="F8" s="5">
        <v>1</v>
      </c>
      <c r="Z8" s="5" t="s">
        <v>80</v>
      </c>
      <c r="AD8" s="5" t="s">
        <v>2880</v>
      </c>
      <c r="AE8" s="6" t="s">
        <v>2881</v>
      </c>
      <c r="AF8" s="5" t="s">
        <v>2882</v>
      </c>
      <c r="AG8" s="5" t="s">
        <v>2883</v>
      </c>
      <c r="AH8" s="5" t="s">
        <v>2884</v>
      </c>
      <c r="AI8" s="5" t="s">
        <v>2883</v>
      </c>
      <c r="AJ8" s="6" t="s">
        <v>212</v>
      </c>
      <c r="AM8" s="5">
        <v>0</v>
      </c>
      <c r="AO8" s="11" t="s">
        <v>552</v>
      </c>
      <c r="AP8" s="5">
        <v>1</v>
      </c>
      <c r="AQ8" s="6" t="s">
        <v>415</v>
      </c>
      <c r="AR8" s="5">
        <v>1</v>
      </c>
      <c r="AS8" s="6" t="s">
        <v>2885</v>
      </c>
      <c r="AT8" s="5">
        <v>0</v>
      </c>
    </row>
    <row r="9" spans="1:55" s="5" customFormat="1" ht="15">
      <c r="A9" s="5">
        <f t="shared" si="1"/>
        <v>257</v>
      </c>
      <c r="B9" s="5">
        <v>1</v>
      </c>
      <c r="C9" s="5" t="s">
        <v>2886</v>
      </c>
      <c r="D9" s="5" t="s">
        <v>84</v>
      </c>
      <c r="E9" s="5">
        <f t="shared" si="0"/>
        <v>2113.0081300813008</v>
      </c>
      <c r="F9" s="5">
        <v>1</v>
      </c>
      <c r="Z9" s="5" t="s">
        <v>80</v>
      </c>
      <c r="AD9" s="5" t="s">
        <v>2887</v>
      </c>
      <c r="AE9" s="6" t="s">
        <v>4403</v>
      </c>
      <c r="AF9" s="5" t="s">
        <v>2889</v>
      </c>
      <c r="AG9" s="5" t="s">
        <v>2890</v>
      </c>
      <c r="AH9" s="5" t="s">
        <v>2891</v>
      </c>
      <c r="AI9" s="5" t="s">
        <v>2890</v>
      </c>
      <c r="AJ9" s="6" t="s">
        <v>491</v>
      </c>
      <c r="AM9" s="5">
        <v>0</v>
      </c>
      <c r="AO9" s="11" t="s">
        <v>552</v>
      </c>
      <c r="AP9" s="5">
        <v>1</v>
      </c>
      <c r="AQ9" s="6" t="s">
        <v>492</v>
      </c>
      <c r="AR9" s="5">
        <v>1</v>
      </c>
      <c r="AS9" s="6" t="s">
        <v>2892</v>
      </c>
      <c r="AT9" s="5">
        <v>0</v>
      </c>
    </row>
    <row r="10" spans="1:55" s="5" customFormat="1">
      <c r="AO10" s="11"/>
    </row>
    <row r="11" spans="1:55" s="1" customFormat="1" ht="15">
      <c r="A11" s="1">
        <v>3035</v>
      </c>
      <c r="B11" s="1">
        <v>1</v>
      </c>
      <c r="C11" s="1" t="s">
        <v>2893</v>
      </c>
      <c r="D11" s="1" t="s">
        <v>912</v>
      </c>
      <c r="E11" s="1">
        <f>2699/1.23</f>
        <v>2194.3089430894311</v>
      </c>
      <c r="F11" s="1">
        <v>1</v>
      </c>
      <c r="Z11" s="1" t="s">
        <v>80</v>
      </c>
      <c r="AD11" s="1" t="s">
        <v>2894</v>
      </c>
      <c r="AE11" s="14" t="s">
        <v>2895</v>
      </c>
      <c r="AF11" s="1" t="s">
        <v>2896</v>
      </c>
      <c r="AG11" s="1" t="s">
        <v>2897</v>
      </c>
      <c r="AH11" s="1" t="s">
        <v>2896</v>
      </c>
      <c r="AI11" s="1" t="s">
        <v>2897</v>
      </c>
      <c r="AJ11" s="14" t="s">
        <v>955</v>
      </c>
      <c r="AM11" s="1">
        <v>0</v>
      </c>
      <c r="AO11" s="15" t="s">
        <v>552</v>
      </c>
      <c r="AP11" s="1">
        <v>1</v>
      </c>
      <c r="AQ11" s="1" t="s">
        <v>833</v>
      </c>
      <c r="AR11" s="1">
        <v>1</v>
      </c>
      <c r="AS11" s="14" t="s">
        <v>2898</v>
      </c>
      <c r="AT11" s="1">
        <v>0</v>
      </c>
    </row>
    <row r="12" spans="1:55" s="1" customFormat="1" ht="15">
      <c r="A12" s="1">
        <v>3036</v>
      </c>
      <c r="B12" s="1">
        <v>1</v>
      </c>
      <c r="C12" s="1" t="s">
        <v>2899</v>
      </c>
      <c r="D12" s="1" t="s">
        <v>912</v>
      </c>
      <c r="E12" s="1">
        <f t="shared" ref="E12:E14" si="2">2699/1.23</f>
        <v>2194.3089430894311</v>
      </c>
      <c r="F12" s="1">
        <v>1</v>
      </c>
      <c r="Z12" s="1" t="s">
        <v>80</v>
      </c>
      <c r="AD12" s="1" t="s">
        <v>2900</v>
      </c>
      <c r="AE12" s="14" t="s">
        <v>2901</v>
      </c>
      <c r="AF12" s="1" t="s">
        <v>2902</v>
      </c>
      <c r="AG12" s="1" t="s">
        <v>2903</v>
      </c>
      <c r="AH12" s="1" t="s">
        <v>2902</v>
      </c>
      <c r="AI12" s="1" t="s">
        <v>2903</v>
      </c>
      <c r="AJ12" s="14" t="s">
        <v>956</v>
      </c>
      <c r="AM12" s="1">
        <v>0</v>
      </c>
      <c r="AO12" s="15" t="s">
        <v>552</v>
      </c>
      <c r="AP12" s="1">
        <v>1</v>
      </c>
      <c r="AQ12" s="1" t="s">
        <v>834</v>
      </c>
      <c r="AR12" s="1">
        <v>1</v>
      </c>
      <c r="AS12" s="14" t="s">
        <v>2904</v>
      </c>
      <c r="AT12" s="1">
        <v>0</v>
      </c>
    </row>
    <row r="13" spans="1:55" s="1" customFormat="1" ht="15">
      <c r="A13" s="1">
        <v>3037</v>
      </c>
      <c r="B13" s="1">
        <v>1</v>
      </c>
      <c r="C13" s="1" t="s">
        <v>2905</v>
      </c>
      <c r="D13" s="1" t="s">
        <v>912</v>
      </c>
      <c r="E13" s="1">
        <f t="shared" si="2"/>
        <v>2194.3089430894311</v>
      </c>
      <c r="F13" s="1">
        <v>1</v>
      </c>
      <c r="Z13" s="1" t="s">
        <v>80</v>
      </c>
      <c r="AD13" s="1" t="s">
        <v>2906</v>
      </c>
      <c r="AE13" s="14" t="s">
        <v>2907</v>
      </c>
      <c r="AF13" s="1" t="s">
        <v>2908</v>
      </c>
      <c r="AG13" s="1" t="s">
        <v>2909</v>
      </c>
      <c r="AH13" s="1" t="s">
        <v>2908</v>
      </c>
      <c r="AI13" s="1" t="s">
        <v>2909</v>
      </c>
      <c r="AJ13" s="14" t="s">
        <v>957</v>
      </c>
      <c r="AM13" s="1">
        <v>0</v>
      </c>
      <c r="AO13" s="15" t="s">
        <v>552</v>
      </c>
      <c r="AP13" s="1">
        <v>1</v>
      </c>
      <c r="AQ13" s="1" t="s">
        <v>835</v>
      </c>
      <c r="AR13" s="1">
        <v>1</v>
      </c>
      <c r="AS13" s="14" t="s">
        <v>2910</v>
      </c>
      <c r="AT13" s="1">
        <v>0</v>
      </c>
    </row>
    <row r="14" spans="1:55" s="1" customFormat="1" ht="15">
      <c r="A14" s="1">
        <v>3038</v>
      </c>
      <c r="B14" s="1">
        <v>1</v>
      </c>
      <c r="C14" s="1" t="s">
        <v>2911</v>
      </c>
      <c r="D14" s="1" t="s">
        <v>912</v>
      </c>
      <c r="E14" s="1">
        <f t="shared" si="2"/>
        <v>2194.3089430894311</v>
      </c>
      <c r="F14" s="1">
        <v>1</v>
      </c>
      <c r="Z14" s="1" t="s">
        <v>80</v>
      </c>
      <c r="AD14" s="1" t="s">
        <v>2912</v>
      </c>
      <c r="AE14" s="14" t="s">
        <v>2913</v>
      </c>
      <c r="AF14" s="1" t="s">
        <v>2914</v>
      </c>
      <c r="AG14" s="1" t="s">
        <v>2915</v>
      </c>
      <c r="AH14" s="1" t="s">
        <v>2914</v>
      </c>
      <c r="AI14" s="1" t="s">
        <v>2915</v>
      </c>
      <c r="AJ14" s="14" t="s">
        <v>958</v>
      </c>
      <c r="AM14" s="1">
        <v>0</v>
      </c>
      <c r="AO14" s="15" t="s">
        <v>552</v>
      </c>
      <c r="AP14" s="1">
        <v>1</v>
      </c>
      <c r="AQ14" s="1" t="s">
        <v>836</v>
      </c>
      <c r="AR14" s="1">
        <v>1</v>
      </c>
      <c r="AS14" s="14" t="s">
        <v>2916</v>
      </c>
      <c r="AT14" s="1">
        <v>0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BC9"/>
  <sheetViews>
    <sheetView workbookViewId="0">
      <selection activeCell="A2" sqref="A2:XFD9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260</v>
      </c>
      <c r="B2" s="5">
        <v>1</v>
      </c>
      <c r="C2" s="5" t="s">
        <v>2917</v>
      </c>
      <c r="D2" s="5" t="s">
        <v>85</v>
      </c>
      <c r="E2" s="5">
        <f>2899/1.23</f>
        <v>2356.9105691056911</v>
      </c>
      <c r="F2" s="5">
        <v>1</v>
      </c>
      <c r="Z2" s="5" t="s">
        <v>80</v>
      </c>
      <c r="AD2" s="5" t="s">
        <v>2918</v>
      </c>
      <c r="AE2" s="6" t="s">
        <v>2919</v>
      </c>
      <c r="AF2" s="5" t="s">
        <v>2920</v>
      </c>
      <c r="AG2" s="5" t="s">
        <v>2921</v>
      </c>
      <c r="AH2" s="5" t="s">
        <v>2922</v>
      </c>
      <c r="AI2" s="5" t="s">
        <v>2921</v>
      </c>
      <c r="AJ2" s="6" t="s">
        <v>213</v>
      </c>
      <c r="AM2" s="5">
        <v>0</v>
      </c>
      <c r="AO2" s="11" t="s">
        <v>552</v>
      </c>
      <c r="AP2" s="5">
        <v>1</v>
      </c>
      <c r="AQ2" t="s">
        <v>901</v>
      </c>
      <c r="AR2" s="5">
        <v>1</v>
      </c>
      <c r="AS2" s="6" t="s">
        <v>2923</v>
      </c>
      <c r="AT2" s="5">
        <v>0</v>
      </c>
    </row>
    <row r="3" spans="1:55" s="5" customFormat="1" ht="15">
      <c r="A3" s="5">
        <f>A2+1</f>
        <v>261</v>
      </c>
      <c r="B3" s="5">
        <v>0</v>
      </c>
      <c r="C3" s="5" t="s">
        <v>2924</v>
      </c>
      <c r="D3" s="5" t="s">
        <v>85</v>
      </c>
      <c r="E3" s="5">
        <f t="shared" ref="E3:E9" si="0">2899/1.23</f>
        <v>2356.9105691056911</v>
      </c>
      <c r="F3" s="5">
        <v>1</v>
      </c>
      <c r="Z3" s="5" t="s">
        <v>80</v>
      </c>
      <c r="AD3" s="5" t="s">
        <v>2925</v>
      </c>
      <c r="AE3" s="6" t="s">
        <v>2926</v>
      </c>
      <c r="AF3" s="5" t="s">
        <v>2927</v>
      </c>
      <c r="AG3" s="5" t="s">
        <v>2928</v>
      </c>
      <c r="AH3" s="5" t="s">
        <v>2929</v>
      </c>
      <c r="AI3" s="5" t="s">
        <v>2928</v>
      </c>
      <c r="AJ3" s="6" t="s">
        <v>214</v>
      </c>
      <c r="AM3" s="5">
        <v>0</v>
      </c>
      <c r="AO3" s="11" t="s">
        <v>552</v>
      </c>
      <c r="AP3" s="5">
        <v>1</v>
      </c>
      <c r="AQ3" t="s">
        <v>902</v>
      </c>
      <c r="AR3" s="5">
        <v>1</v>
      </c>
      <c r="AS3" s="6" t="s">
        <v>2930</v>
      </c>
      <c r="AT3" s="5">
        <v>0</v>
      </c>
    </row>
    <row r="4" spans="1:55" s="5" customFormat="1" ht="15">
      <c r="A4" s="5">
        <v>262</v>
      </c>
      <c r="B4" s="5">
        <v>1</v>
      </c>
      <c r="C4" s="5" t="s">
        <v>2931</v>
      </c>
      <c r="D4" s="5" t="s">
        <v>85</v>
      </c>
      <c r="E4" s="5">
        <f t="shared" si="0"/>
        <v>2356.9105691056911</v>
      </c>
      <c r="F4" s="5">
        <v>1</v>
      </c>
      <c r="I4" s="5">
        <f>2899-2699</f>
        <v>200</v>
      </c>
      <c r="Z4" s="5" t="s">
        <v>80</v>
      </c>
      <c r="AD4" s="5" t="s">
        <v>2932</v>
      </c>
      <c r="AE4" s="6" t="s">
        <v>2933</v>
      </c>
      <c r="AF4" s="5" t="s">
        <v>2934</v>
      </c>
      <c r="AG4" s="5" t="s">
        <v>2935</v>
      </c>
      <c r="AH4" s="5" t="s">
        <v>2936</v>
      </c>
      <c r="AI4" s="5" t="s">
        <v>2935</v>
      </c>
      <c r="AJ4" s="6" t="s">
        <v>215</v>
      </c>
      <c r="AM4" s="5">
        <v>0</v>
      </c>
      <c r="AO4" s="11" t="s">
        <v>552</v>
      </c>
      <c r="AP4" s="5">
        <v>1</v>
      </c>
      <c r="AQ4" t="s">
        <v>903</v>
      </c>
      <c r="AR4" s="5">
        <v>1</v>
      </c>
      <c r="AS4" s="6" t="s">
        <v>2937</v>
      </c>
      <c r="AT4" s="5">
        <v>0</v>
      </c>
    </row>
    <row r="5" spans="1:55" s="5" customFormat="1" ht="15">
      <c r="A5" s="5">
        <f t="shared" ref="A5:A9" si="1">A4+1</f>
        <v>263</v>
      </c>
      <c r="B5" s="5">
        <v>0</v>
      </c>
      <c r="C5" s="5" t="s">
        <v>2938</v>
      </c>
      <c r="D5" s="5" t="s">
        <v>85</v>
      </c>
      <c r="E5" s="5">
        <f t="shared" si="0"/>
        <v>2356.9105691056911</v>
      </c>
      <c r="F5" s="5">
        <v>1</v>
      </c>
      <c r="Z5" s="5" t="s">
        <v>80</v>
      </c>
      <c r="AD5" s="5" t="s">
        <v>2939</v>
      </c>
      <c r="AE5" s="6" t="s">
        <v>2940</v>
      </c>
      <c r="AF5" s="5" t="s">
        <v>2941</v>
      </c>
      <c r="AG5" s="5" t="s">
        <v>2942</v>
      </c>
      <c r="AH5" s="5" t="s">
        <v>2943</v>
      </c>
      <c r="AI5" s="5" t="s">
        <v>2942</v>
      </c>
      <c r="AJ5" s="6" t="s">
        <v>216</v>
      </c>
      <c r="AM5" s="5">
        <v>0</v>
      </c>
      <c r="AO5" s="11" t="s">
        <v>552</v>
      </c>
      <c r="AP5" s="5">
        <v>1</v>
      </c>
      <c r="AQ5" t="s">
        <v>904</v>
      </c>
      <c r="AR5" s="5">
        <v>1</v>
      </c>
      <c r="AS5" s="6" t="s">
        <v>2944</v>
      </c>
      <c r="AT5" s="5">
        <v>0</v>
      </c>
    </row>
    <row r="6" spans="1:55" s="5" customFormat="1" ht="15">
      <c r="A6" s="5">
        <f t="shared" si="1"/>
        <v>264</v>
      </c>
      <c r="B6" s="5">
        <v>0</v>
      </c>
      <c r="C6" s="5" t="s">
        <v>2945</v>
      </c>
      <c r="D6" s="5" t="s">
        <v>85</v>
      </c>
      <c r="E6" s="5">
        <f t="shared" si="0"/>
        <v>2356.9105691056911</v>
      </c>
      <c r="F6" s="5">
        <v>1</v>
      </c>
      <c r="Z6" s="5" t="s">
        <v>80</v>
      </c>
      <c r="AD6" s="5" t="s">
        <v>2946</v>
      </c>
      <c r="AE6" s="6" t="s">
        <v>2947</v>
      </c>
      <c r="AF6" s="5" t="s">
        <v>2948</v>
      </c>
      <c r="AG6" s="5" t="s">
        <v>2949</v>
      </c>
      <c r="AH6" s="5" t="s">
        <v>2950</v>
      </c>
      <c r="AI6" s="5" t="s">
        <v>2949</v>
      </c>
      <c r="AJ6" s="6" t="s">
        <v>217</v>
      </c>
      <c r="AM6" s="5">
        <v>0</v>
      </c>
      <c r="AO6" s="11" t="s">
        <v>552</v>
      </c>
      <c r="AP6" s="5">
        <v>1</v>
      </c>
      <c r="AQ6" t="s">
        <v>905</v>
      </c>
      <c r="AR6" s="5">
        <v>1</v>
      </c>
      <c r="AS6" s="6" t="s">
        <v>2951</v>
      </c>
      <c r="AT6" s="5">
        <v>0</v>
      </c>
    </row>
    <row r="7" spans="1:55" s="5" customFormat="1" ht="15">
      <c r="A7" s="5">
        <f t="shared" si="1"/>
        <v>265</v>
      </c>
      <c r="B7" s="5">
        <v>0</v>
      </c>
      <c r="C7" s="5" t="s">
        <v>2952</v>
      </c>
      <c r="D7" s="5" t="s">
        <v>85</v>
      </c>
      <c r="E7" s="5">
        <f t="shared" si="0"/>
        <v>2356.9105691056911</v>
      </c>
      <c r="F7" s="5">
        <v>1</v>
      </c>
      <c r="Z7" s="5" t="s">
        <v>80</v>
      </c>
      <c r="AD7" s="5" t="s">
        <v>2953</v>
      </c>
      <c r="AE7" s="6" t="s">
        <v>2954</v>
      </c>
      <c r="AF7" s="5" t="s">
        <v>2955</v>
      </c>
      <c r="AG7" s="5" t="s">
        <v>2956</v>
      </c>
      <c r="AH7" s="5" t="s">
        <v>2957</v>
      </c>
      <c r="AI7" s="5" t="s">
        <v>2956</v>
      </c>
      <c r="AJ7" s="6" t="s">
        <v>218</v>
      </c>
      <c r="AM7" s="5">
        <v>0</v>
      </c>
      <c r="AO7" s="11" t="s">
        <v>552</v>
      </c>
      <c r="AP7" s="5">
        <v>1</v>
      </c>
      <c r="AQ7" t="s">
        <v>906</v>
      </c>
      <c r="AR7" s="5">
        <v>1</v>
      </c>
      <c r="AS7" s="6" t="s">
        <v>2958</v>
      </c>
      <c r="AT7" s="5">
        <v>0</v>
      </c>
    </row>
    <row r="8" spans="1:55" s="5" customFormat="1" ht="15">
      <c r="A8" s="5">
        <f t="shared" si="1"/>
        <v>266</v>
      </c>
      <c r="B8" s="5">
        <v>1</v>
      </c>
      <c r="C8" s="5" t="s">
        <v>2959</v>
      </c>
      <c r="D8" s="5" t="s">
        <v>85</v>
      </c>
      <c r="E8" s="5">
        <f t="shared" si="0"/>
        <v>2356.9105691056911</v>
      </c>
      <c r="F8" s="5">
        <v>1</v>
      </c>
      <c r="Z8" s="5" t="s">
        <v>80</v>
      </c>
      <c r="AD8" s="5" t="s">
        <v>2960</v>
      </c>
      <c r="AE8" s="6" t="s">
        <v>2961</v>
      </c>
      <c r="AF8" s="5" t="s">
        <v>2962</v>
      </c>
      <c r="AG8" s="5" t="s">
        <v>2963</v>
      </c>
      <c r="AH8" s="5" t="s">
        <v>2964</v>
      </c>
      <c r="AI8" s="5" t="s">
        <v>2963</v>
      </c>
      <c r="AJ8" s="6" t="s">
        <v>219</v>
      </c>
      <c r="AM8" s="5">
        <v>0</v>
      </c>
      <c r="AO8" s="11" t="s">
        <v>552</v>
      </c>
      <c r="AP8" s="5">
        <v>1</v>
      </c>
      <c r="AQ8" t="s">
        <v>907</v>
      </c>
      <c r="AR8" s="5">
        <v>1</v>
      </c>
      <c r="AS8" s="6" t="s">
        <v>2965</v>
      </c>
      <c r="AT8" s="5">
        <v>0</v>
      </c>
    </row>
    <row r="9" spans="1:55" s="5" customFormat="1" ht="15">
      <c r="A9" s="5">
        <f t="shared" si="1"/>
        <v>267</v>
      </c>
      <c r="B9" s="5">
        <v>1</v>
      </c>
      <c r="C9" s="5" t="s">
        <v>2966</v>
      </c>
      <c r="D9" s="5" t="s">
        <v>85</v>
      </c>
      <c r="E9" s="5">
        <f t="shared" si="0"/>
        <v>2356.9105691056911</v>
      </c>
      <c r="F9" s="5">
        <v>1</v>
      </c>
      <c r="Z9" s="5" t="s">
        <v>80</v>
      </c>
      <c r="AD9" s="5" t="s">
        <v>2967</v>
      </c>
      <c r="AE9" s="6" t="s">
        <v>2968</v>
      </c>
      <c r="AF9" s="5" t="s">
        <v>2969</v>
      </c>
      <c r="AG9" s="5" t="s">
        <v>2970</v>
      </c>
      <c r="AH9" s="5" t="s">
        <v>2971</v>
      </c>
      <c r="AI9" s="5" t="s">
        <v>2970</v>
      </c>
      <c r="AJ9" s="6" t="s">
        <v>493</v>
      </c>
      <c r="AM9" s="5">
        <v>0</v>
      </c>
      <c r="AO9" s="11" t="s">
        <v>552</v>
      </c>
      <c r="AP9" s="5">
        <v>1</v>
      </c>
      <c r="AQ9" t="s">
        <v>908</v>
      </c>
      <c r="AR9" s="5">
        <v>1</v>
      </c>
      <c r="AS9" s="6" t="s">
        <v>2972</v>
      </c>
      <c r="AT9" s="5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BC9"/>
  <sheetViews>
    <sheetView workbookViewId="0">
      <selection activeCell="A2" sqref="A2:XFD5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28" customWidth="1"/>
    <col min="33" max="33" width="25.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29.37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110</v>
      </c>
      <c r="B2" s="5">
        <v>0</v>
      </c>
      <c r="C2" s="5" t="s">
        <v>1148</v>
      </c>
      <c r="D2" s="5" t="s">
        <v>84</v>
      </c>
      <c r="E2" s="5">
        <f>2499/1.23</f>
        <v>2031.7073170731708</v>
      </c>
      <c r="F2" s="5">
        <v>1</v>
      </c>
      <c r="Z2" s="5" t="s">
        <v>80</v>
      </c>
      <c r="AD2" s="5" t="s">
        <v>1149</v>
      </c>
      <c r="AE2" s="6" t="s">
        <v>1150</v>
      </c>
      <c r="AF2" s="5" t="s">
        <v>1151</v>
      </c>
      <c r="AG2" s="5" t="s">
        <v>1152</v>
      </c>
      <c r="AH2" s="5" t="s">
        <v>1153</v>
      </c>
      <c r="AI2" s="5" t="s">
        <v>1152</v>
      </c>
      <c r="AJ2" s="6" t="s">
        <v>112</v>
      </c>
      <c r="AM2" s="5">
        <v>0</v>
      </c>
      <c r="AO2" s="11" t="s">
        <v>552</v>
      </c>
      <c r="AP2" s="5">
        <v>1</v>
      </c>
      <c r="AQ2" s="6" t="s">
        <v>342</v>
      </c>
      <c r="AR2" s="5">
        <v>1</v>
      </c>
      <c r="AS2" s="6" t="s">
        <v>1154</v>
      </c>
      <c r="AT2" s="5">
        <v>0</v>
      </c>
    </row>
    <row r="3" spans="1:55" s="5" customFormat="1" ht="15">
      <c r="A3" s="5">
        <f>A2+1</f>
        <v>111</v>
      </c>
      <c r="B3" s="5">
        <v>0</v>
      </c>
      <c r="C3" s="5" t="s">
        <v>1155</v>
      </c>
      <c r="D3" s="5" t="s">
        <v>84</v>
      </c>
      <c r="E3" s="5">
        <f t="shared" ref="E3:E9" si="0">2499/1.23</f>
        <v>2031.7073170731708</v>
      </c>
      <c r="F3" s="5">
        <v>1</v>
      </c>
      <c r="Z3" s="5" t="s">
        <v>80</v>
      </c>
      <c r="AD3" s="5" t="s">
        <v>1156</v>
      </c>
      <c r="AE3" s="6" t="s">
        <v>1157</v>
      </c>
      <c r="AF3" s="5" t="s">
        <v>1158</v>
      </c>
      <c r="AG3" s="5" t="s">
        <v>1159</v>
      </c>
      <c r="AH3" s="5" t="s">
        <v>1160</v>
      </c>
      <c r="AI3" s="5" t="s">
        <v>1159</v>
      </c>
      <c r="AJ3" s="6" t="s">
        <v>113</v>
      </c>
      <c r="AM3" s="5">
        <v>0</v>
      </c>
      <c r="AO3" s="11" t="s">
        <v>552</v>
      </c>
      <c r="AP3" s="5">
        <v>1</v>
      </c>
      <c r="AQ3" s="6" t="s">
        <v>343</v>
      </c>
      <c r="AR3" s="5">
        <v>1</v>
      </c>
      <c r="AS3" s="6" t="s">
        <v>1161</v>
      </c>
      <c r="AT3" s="5">
        <v>0</v>
      </c>
    </row>
    <row r="4" spans="1:55" s="5" customFormat="1" ht="15">
      <c r="A4" s="5">
        <v>112</v>
      </c>
      <c r="B4" s="5">
        <v>0</v>
      </c>
      <c r="C4" s="5" t="s">
        <v>1162</v>
      </c>
      <c r="D4" s="5" t="s">
        <v>84</v>
      </c>
      <c r="E4" s="5">
        <f t="shared" si="0"/>
        <v>2031.7073170731708</v>
      </c>
      <c r="F4" s="5">
        <v>1</v>
      </c>
      <c r="Z4" s="5" t="s">
        <v>80</v>
      </c>
      <c r="AD4" s="5" t="s">
        <v>1163</v>
      </c>
      <c r="AE4" s="6" t="s">
        <v>1164</v>
      </c>
      <c r="AF4" s="5" t="s">
        <v>1165</v>
      </c>
      <c r="AG4" s="5" t="s">
        <v>1166</v>
      </c>
      <c r="AH4" s="5" t="s">
        <v>1167</v>
      </c>
      <c r="AI4" s="5" t="s">
        <v>1166</v>
      </c>
      <c r="AJ4" s="6" t="s">
        <v>114</v>
      </c>
      <c r="AM4" s="5">
        <v>0</v>
      </c>
      <c r="AO4" s="11" t="s">
        <v>552</v>
      </c>
      <c r="AP4" s="5">
        <v>1</v>
      </c>
      <c r="AQ4" s="6" t="s">
        <v>344</v>
      </c>
      <c r="AR4" s="5">
        <v>1</v>
      </c>
      <c r="AS4" s="6" t="s">
        <v>1168</v>
      </c>
      <c r="AT4" s="5">
        <v>0</v>
      </c>
    </row>
    <row r="5" spans="1:55" s="5" customFormat="1" ht="15">
      <c r="A5" s="5">
        <f t="shared" ref="A5:A9" si="1">A4+1</f>
        <v>113</v>
      </c>
      <c r="B5" s="5">
        <v>0</v>
      </c>
      <c r="C5" s="5" t="s">
        <v>1169</v>
      </c>
      <c r="D5" s="5" t="s">
        <v>84</v>
      </c>
      <c r="E5" s="5">
        <f t="shared" si="0"/>
        <v>2031.7073170731708</v>
      </c>
      <c r="F5" s="5">
        <v>1</v>
      </c>
      <c r="Z5" s="5" t="s">
        <v>80</v>
      </c>
      <c r="AD5" s="5" t="s">
        <v>1170</v>
      </c>
      <c r="AE5" s="6" t="s">
        <v>1171</v>
      </c>
      <c r="AF5" s="5" t="s">
        <v>1172</v>
      </c>
      <c r="AG5" s="5" t="s">
        <v>1173</v>
      </c>
      <c r="AH5" s="5" t="s">
        <v>1174</v>
      </c>
      <c r="AI5" s="5" t="s">
        <v>1173</v>
      </c>
      <c r="AJ5" s="6" t="s">
        <v>115</v>
      </c>
      <c r="AM5" s="5">
        <v>0</v>
      </c>
      <c r="AO5" s="11" t="s">
        <v>552</v>
      </c>
      <c r="AP5" s="5">
        <v>1</v>
      </c>
      <c r="AQ5" s="6" t="s">
        <v>345</v>
      </c>
      <c r="AR5" s="5">
        <v>1</v>
      </c>
      <c r="AS5" s="6" t="s">
        <v>1175</v>
      </c>
      <c r="AT5" s="5">
        <v>0</v>
      </c>
    </row>
    <row r="6" spans="1:55" s="5" customFormat="1" ht="15">
      <c r="A6" s="5">
        <f t="shared" si="1"/>
        <v>114</v>
      </c>
      <c r="B6" s="5">
        <v>0</v>
      </c>
      <c r="C6" s="5" t="s">
        <v>1176</v>
      </c>
      <c r="D6" s="5" t="s">
        <v>84</v>
      </c>
      <c r="E6" s="5">
        <f t="shared" si="0"/>
        <v>2031.7073170731708</v>
      </c>
      <c r="F6" s="5">
        <v>1</v>
      </c>
      <c r="Z6" s="5" t="s">
        <v>80</v>
      </c>
      <c r="AD6" s="5" t="s">
        <v>1177</v>
      </c>
      <c r="AE6" s="6" t="s">
        <v>1178</v>
      </c>
      <c r="AF6" s="5" t="s">
        <v>1179</v>
      </c>
      <c r="AG6" s="5" t="s">
        <v>1180</v>
      </c>
      <c r="AH6" s="5" t="s">
        <v>1181</v>
      </c>
      <c r="AI6" s="5" t="s">
        <v>1180</v>
      </c>
      <c r="AJ6" s="6" t="s">
        <v>116</v>
      </c>
      <c r="AM6" s="5">
        <v>0</v>
      </c>
      <c r="AO6" s="11" t="s">
        <v>552</v>
      </c>
      <c r="AP6" s="5">
        <v>1</v>
      </c>
      <c r="AQ6" s="6" t="s">
        <v>346</v>
      </c>
      <c r="AR6" s="5">
        <v>1</v>
      </c>
      <c r="AS6" s="6" t="s">
        <v>1182</v>
      </c>
      <c r="AT6" s="5">
        <v>0</v>
      </c>
    </row>
    <row r="7" spans="1:55" s="5" customFormat="1" ht="15">
      <c r="A7" s="5">
        <f t="shared" si="1"/>
        <v>115</v>
      </c>
      <c r="B7" s="5">
        <v>0</v>
      </c>
      <c r="C7" s="5" t="s">
        <v>1183</v>
      </c>
      <c r="D7" s="5" t="s">
        <v>84</v>
      </c>
      <c r="E7" s="5">
        <f t="shared" si="0"/>
        <v>2031.7073170731708</v>
      </c>
      <c r="F7" s="5">
        <v>1</v>
      </c>
      <c r="Z7" s="5" t="s">
        <v>80</v>
      </c>
      <c r="AD7" s="5" t="s">
        <v>1184</v>
      </c>
      <c r="AE7" s="6" t="s">
        <v>1185</v>
      </c>
      <c r="AF7" s="5" t="s">
        <v>1186</v>
      </c>
      <c r="AG7" s="5" t="s">
        <v>1187</v>
      </c>
      <c r="AH7" s="5" t="s">
        <v>1188</v>
      </c>
      <c r="AI7" s="5" t="s">
        <v>1187</v>
      </c>
      <c r="AJ7" s="6" t="s">
        <v>117</v>
      </c>
      <c r="AM7" s="5">
        <v>0</v>
      </c>
      <c r="AO7" s="11" t="s">
        <v>552</v>
      </c>
      <c r="AP7" s="5">
        <v>1</v>
      </c>
      <c r="AQ7" s="6" t="s">
        <v>347</v>
      </c>
      <c r="AR7" s="5">
        <v>1</v>
      </c>
      <c r="AS7" s="6" t="s">
        <v>1189</v>
      </c>
      <c r="AT7" s="5">
        <v>0</v>
      </c>
    </row>
    <row r="8" spans="1:55" s="5" customFormat="1" ht="15">
      <c r="A8" s="5">
        <f t="shared" si="1"/>
        <v>116</v>
      </c>
      <c r="B8" s="5">
        <v>0</v>
      </c>
      <c r="C8" s="5" t="s">
        <v>1190</v>
      </c>
      <c r="D8" s="5" t="s">
        <v>84</v>
      </c>
      <c r="E8" s="5">
        <f t="shared" si="0"/>
        <v>2031.7073170731708</v>
      </c>
      <c r="F8" s="5">
        <v>1</v>
      </c>
      <c r="Z8" s="5" t="s">
        <v>80</v>
      </c>
      <c r="AD8" s="5" t="s">
        <v>1191</v>
      </c>
      <c r="AE8" s="6" t="s">
        <v>1192</v>
      </c>
      <c r="AF8" s="5" t="s">
        <v>1193</v>
      </c>
      <c r="AG8" s="5" t="s">
        <v>1194</v>
      </c>
      <c r="AH8" s="5" t="s">
        <v>1195</v>
      </c>
      <c r="AI8" s="5" t="s">
        <v>1194</v>
      </c>
      <c r="AJ8" s="6" t="s">
        <v>118</v>
      </c>
      <c r="AM8" s="5">
        <v>0</v>
      </c>
      <c r="AO8" s="11" t="s">
        <v>552</v>
      </c>
      <c r="AP8" s="5">
        <v>1</v>
      </c>
      <c r="AQ8" s="6" t="s">
        <v>348</v>
      </c>
      <c r="AR8" s="5">
        <v>1</v>
      </c>
      <c r="AS8" s="6" t="s">
        <v>1196</v>
      </c>
      <c r="AT8" s="5">
        <v>0</v>
      </c>
    </row>
    <row r="9" spans="1:55" s="5" customFormat="1" ht="15">
      <c r="A9" s="5">
        <f t="shared" si="1"/>
        <v>117</v>
      </c>
      <c r="B9" s="5">
        <v>0</v>
      </c>
      <c r="C9" s="5" t="s">
        <v>1197</v>
      </c>
      <c r="D9" s="5" t="s">
        <v>84</v>
      </c>
      <c r="E9" s="5">
        <f t="shared" si="0"/>
        <v>2031.7073170731708</v>
      </c>
      <c r="F9" s="5">
        <v>1</v>
      </c>
      <c r="Z9" s="5" t="s">
        <v>80</v>
      </c>
      <c r="AD9" s="5" t="s">
        <v>1198</v>
      </c>
      <c r="AE9" s="6" t="s">
        <v>1199</v>
      </c>
      <c r="AF9" s="5" t="s">
        <v>1200</v>
      </c>
      <c r="AG9" s="5" t="s">
        <v>1201</v>
      </c>
      <c r="AH9" s="5" t="s">
        <v>1202</v>
      </c>
      <c r="AI9" s="5" t="s">
        <v>1201</v>
      </c>
      <c r="AJ9" s="6" t="s">
        <v>429</v>
      </c>
      <c r="AM9" s="5">
        <v>0</v>
      </c>
      <c r="AO9" s="11" t="s">
        <v>552</v>
      </c>
      <c r="AP9" s="5">
        <v>1</v>
      </c>
      <c r="AQ9" s="6" t="s">
        <v>430</v>
      </c>
      <c r="AR9" s="5">
        <v>1</v>
      </c>
      <c r="AS9" s="6" t="s">
        <v>1203</v>
      </c>
      <c r="AT9" s="5">
        <v>0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00"/>
  </sheetPr>
  <dimension ref="A1:BC14"/>
  <sheetViews>
    <sheetView workbookViewId="0">
      <selection activeCell="A2" sqref="A2:XFD9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270</v>
      </c>
      <c r="B2" s="5">
        <v>1</v>
      </c>
      <c r="C2" s="5" t="s">
        <v>2973</v>
      </c>
      <c r="D2" s="5" t="s">
        <v>85</v>
      </c>
      <c r="E2" s="5">
        <f>2799/1.23</f>
        <v>2275.6097560975609</v>
      </c>
      <c r="F2" s="5">
        <v>1</v>
      </c>
      <c r="Z2" s="5" t="s">
        <v>80</v>
      </c>
      <c r="AD2" s="5" t="s">
        <v>2974</v>
      </c>
      <c r="AE2" s="6" t="s">
        <v>2975</v>
      </c>
      <c r="AF2" s="5" t="s">
        <v>2976</v>
      </c>
      <c r="AG2" s="5" t="s">
        <v>2977</v>
      </c>
      <c r="AH2" s="5" t="s">
        <v>2978</v>
      </c>
      <c r="AI2" s="5" t="s">
        <v>2977</v>
      </c>
      <c r="AJ2" s="6" t="s">
        <v>220</v>
      </c>
      <c r="AM2" s="5">
        <v>0</v>
      </c>
      <c r="AO2" s="11" t="s">
        <v>552</v>
      </c>
      <c r="AP2" s="5">
        <v>1</v>
      </c>
      <c r="AQ2" t="s">
        <v>813</v>
      </c>
      <c r="AR2" s="5">
        <v>1</v>
      </c>
      <c r="AS2" s="6" t="s">
        <v>2979</v>
      </c>
      <c r="AT2" s="5">
        <v>0</v>
      </c>
    </row>
    <row r="3" spans="1:55" s="4" customFormat="1" ht="15">
      <c r="A3" s="4">
        <f>A2+1</f>
        <v>271</v>
      </c>
      <c r="B3" s="4">
        <v>0</v>
      </c>
      <c r="C3" s="4" t="s">
        <v>2980</v>
      </c>
      <c r="D3" s="4" t="s">
        <v>85</v>
      </c>
      <c r="E3" s="5">
        <f t="shared" ref="E3:E9" si="0">2799/1.23</f>
        <v>2275.6097560975609</v>
      </c>
      <c r="F3" s="4">
        <v>1</v>
      </c>
      <c r="Z3" s="4" t="s">
        <v>80</v>
      </c>
      <c r="AD3" s="4" t="s">
        <v>2981</v>
      </c>
      <c r="AE3" s="16" t="s">
        <v>2982</v>
      </c>
      <c r="AF3" s="4" t="s">
        <v>2983</v>
      </c>
      <c r="AG3" s="4" t="s">
        <v>2984</v>
      </c>
      <c r="AH3" s="4" t="s">
        <v>2985</v>
      </c>
      <c r="AI3" s="4" t="s">
        <v>2984</v>
      </c>
      <c r="AJ3" s="16" t="s">
        <v>221</v>
      </c>
      <c r="AM3" s="4">
        <v>0</v>
      </c>
      <c r="AO3" s="17" t="s">
        <v>552</v>
      </c>
      <c r="AP3" s="4">
        <v>1</v>
      </c>
      <c r="AQ3" s="4" t="s">
        <v>814</v>
      </c>
      <c r="AR3" s="4">
        <v>1</v>
      </c>
      <c r="AS3" s="16" t="s">
        <v>2986</v>
      </c>
      <c r="AT3" s="4">
        <v>0</v>
      </c>
    </row>
    <row r="4" spans="1:55" s="5" customFormat="1" ht="15">
      <c r="A4" s="5">
        <v>272</v>
      </c>
      <c r="B4" s="5">
        <v>1</v>
      </c>
      <c r="C4" s="5" t="s">
        <v>2987</v>
      </c>
      <c r="D4" s="5" t="s">
        <v>85</v>
      </c>
      <c r="E4" s="5">
        <f t="shared" si="0"/>
        <v>2275.6097560975609</v>
      </c>
      <c r="F4" s="5">
        <v>1</v>
      </c>
      <c r="Z4" s="5" t="s">
        <v>80</v>
      </c>
      <c r="AD4" s="5" t="s">
        <v>2988</v>
      </c>
      <c r="AE4" s="6" t="s">
        <v>2989</v>
      </c>
      <c r="AF4" s="5" t="s">
        <v>2990</v>
      </c>
      <c r="AG4" s="5" t="s">
        <v>2991</v>
      </c>
      <c r="AH4" s="5" t="s">
        <v>2992</v>
      </c>
      <c r="AI4" s="5" t="s">
        <v>2991</v>
      </c>
      <c r="AJ4" s="6" t="s">
        <v>222</v>
      </c>
      <c r="AM4" s="5">
        <v>0</v>
      </c>
      <c r="AO4" s="11" t="s">
        <v>552</v>
      </c>
      <c r="AP4" s="5">
        <v>1</v>
      </c>
      <c r="AQ4" t="s">
        <v>815</v>
      </c>
      <c r="AR4" s="5">
        <v>1</v>
      </c>
      <c r="AS4" s="6" t="s">
        <v>2993</v>
      </c>
      <c r="AT4" s="5">
        <v>0</v>
      </c>
    </row>
    <row r="5" spans="1:55" s="4" customFormat="1" ht="15">
      <c r="A5" s="4">
        <f t="shared" ref="A5:A9" si="1">A4+1</f>
        <v>273</v>
      </c>
      <c r="B5" s="4">
        <v>0</v>
      </c>
      <c r="C5" s="4" t="s">
        <v>2994</v>
      </c>
      <c r="D5" s="4" t="s">
        <v>85</v>
      </c>
      <c r="E5" s="5">
        <f t="shared" si="0"/>
        <v>2275.6097560975609</v>
      </c>
      <c r="F5" s="4">
        <v>1</v>
      </c>
      <c r="Z5" s="4" t="s">
        <v>80</v>
      </c>
      <c r="AD5" s="4" t="s">
        <v>2995</v>
      </c>
      <c r="AE5" s="16" t="s">
        <v>2996</v>
      </c>
      <c r="AF5" s="4" t="s">
        <v>2997</v>
      </c>
      <c r="AG5" s="4" t="s">
        <v>2998</v>
      </c>
      <c r="AH5" s="4" t="s">
        <v>2999</v>
      </c>
      <c r="AI5" s="4" t="s">
        <v>2998</v>
      </c>
      <c r="AJ5" s="16" t="s">
        <v>223</v>
      </c>
      <c r="AM5" s="4">
        <v>0</v>
      </c>
      <c r="AO5" s="17" t="s">
        <v>552</v>
      </c>
      <c r="AP5" s="4">
        <v>1</v>
      </c>
      <c r="AQ5" s="4" t="s">
        <v>816</v>
      </c>
      <c r="AR5" s="4">
        <v>1</v>
      </c>
      <c r="AS5" s="16" t="s">
        <v>3000</v>
      </c>
      <c r="AT5" s="4">
        <v>0</v>
      </c>
    </row>
    <row r="6" spans="1:55" s="4" customFormat="1" ht="15">
      <c r="A6" s="4">
        <f t="shared" si="1"/>
        <v>274</v>
      </c>
      <c r="B6" s="4">
        <v>0</v>
      </c>
      <c r="C6" s="4" t="s">
        <v>3001</v>
      </c>
      <c r="D6" s="4" t="s">
        <v>85</v>
      </c>
      <c r="E6" s="5">
        <f t="shared" si="0"/>
        <v>2275.6097560975609</v>
      </c>
      <c r="F6" s="4">
        <v>1</v>
      </c>
      <c r="Z6" s="4" t="s">
        <v>80</v>
      </c>
      <c r="AD6" s="4" t="s">
        <v>3002</v>
      </c>
      <c r="AE6" s="16" t="s">
        <v>3003</v>
      </c>
      <c r="AF6" s="4" t="s">
        <v>3004</v>
      </c>
      <c r="AG6" s="4" t="s">
        <v>3005</v>
      </c>
      <c r="AH6" s="4" t="s">
        <v>3006</v>
      </c>
      <c r="AI6" s="4" t="s">
        <v>3005</v>
      </c>
      <c r="AJ6" s="16" t="s">
        <v>224</v>
      </c>
      <c r="AM6" s="4">
        <v>0</v>
      </c>
      <c r="AO6" s="17" t="s">
        <v>552</v>
      </c>
      <c r="AP6" s="4">
        <v>1</v>
      </c>
      <c r="AQ6" s="4" t="s">
        <v>817</v>
      </c>
      <c r="AR6" s="4">
        <v>1</v>
      </c>
      <c r="AS6" s="16" t="s">
        <v>3007</v>
      </c>
      <c r="AT6" s="4">
        <v>0</v>
      </c>
    </row>
    <row r="7" spans="1:55" s="4" customFormat="1" ht="15">
      <c r="A7" s="4">
        <f t="shared" si="1"/>
        <v>275</v>
      </c>
      <c r="B7" s="4">
        <v>0</v>
      </c>
      <c r="C7" s="4" t="s">
        <v>3008</v>
      </c>
      <c r="D7" s="4" t="s">
        <v>85</v>
      </c>
      <c r="E7" s="5">
        <f t="shared" si="0"/>
        <v>2275.6097560975609</v>
      </c>
      <c r="F7" s="4">
        <v>1</v>
      </c>
      <c r="Z7" s="4" t="s">
        <v>80</v>
      </c>
      <c r="AD7" s="4" t="s">
        <v>3009</v>
      </c>
      <c r="AE7" s="16" t="s">
        <v>3010</v>
      </c>
      <c r="AF7" s="4" t="s">
        <v>3011</v>
      </c>
      <c r="AG7" s="4" t="s">
        <v>3012</v>
      </c>
      <c r="AH7" s="4" t="s">
        <v>3013</v>
      </c>
      <c r="AI7" s="4" t="s">
        <v>3012</v>
      </c>
      <c r="AJ7" s="16" t="s">
        <v>225</v>
      </c>
      <c r="AM7" s="4">
        <v>0</v>
      </c>
      <c r="AO7" s="17" t="s">
        <v>552</v>
      </c>
      <c r="AP7" s="4">
        <v>1</v>
      </c>
      <c r="AQ7" s="4" t="s">
        <v>818</v>
      </c>
      <c r="AR7" s="4">
        <v>1</v>
      </c>
      <c r="AS7" s="16" t="s">
        <v>3014</v>
      </c>
      <c r="AT7" s="4">
        <v>0</v>
      </c>
    </row>
    <row r="8" spans="1:55" s="5" customFormat="1" ht="15">
      <c r="A8" s="5">
        <f t="shared" si="1"/>
        <v>276</v>
      </c>
      <c r="B8" s="5">
        <v>1</v>
      </c>
      <c r="C8" s="5" t="s">
        <v>3015</v>
      </c>
      <c r="D8" s="5" t="s">
        <v>85</v>
      </c>
      <c r="E8" s="5">
        <f t="shared" si="0"/>
        <v>2275.6097560975609</v>
      </c>
      <c r="F8" s="5">
        <v>1</v>
      </c>
      <c r="Z8" s="5" t="s">
        <v>80</v>
      </c>
      <c r="AD8" s="5" t="s">
        <v>3016</v>
      </c>
      <c r="AE8" s="6" t="s">
        <v>3017</v>
      </c>
      <c r="AF8" s="5" t="s">
        <v>3018</v>
      </c>
      <c r="AG8" s="5" t="s">
        <v>3019</v>
      </c>
      <c r="AH8" s="5" t="s">
        <v>3020</v>
      </c>
      <c r="AI8" s="5" t="s">
        <v>3019</v>
      </c>
      <c r="AJ8" s="6" t="s">
        <v>226</v>
      </c>
      <c r="AM8" s="5">
        <v>0</v>
      </c>
      <c r="AO8" s="11" t="s">
        <v>552</v>
      </c>
      <c r="AP8" s="5">
        <v>1</v>
      </c>
      <c r="AQ8" t="s">
        <v>819</v>
      </c>
      <c r="AR8" s="5">
        <v>1</v>
      </c>
      <c r="AS8" s="6" t="s">
        <v>3021</v>
      </c>
      <c r="AT8" s="5">
        <v>0</v>
      </c>
    </row>
    <row r="9" spans="1:55" s="5" customFormat="1" ht="15">
      <c r="A9" s="5">
        <f t="shared" si="1"/>
        <v>277</v>
      </c>
      <c r="B9" s="5">
        <v>1</v>
      </c>
      <c r="C9" s="5" t="s">
        <v>3022</v>
      </c>
      <c r="D9" s="5" t="s">
        <v>85</v>
      </c>
      <c r="E9" s="5">
        <f t="shared" si="0"/>
        <v>2275.6097560975609</v>
      </c>
      <c r="F9" s="5">
        <v>1</v>
      </c>
      <c r="Z9" s="5" t="s">
        <v>80</v>
      </c>
      <c r="AD9" s="5" t="s">
        <v>3023</v>
      </c>
      <c r="AE9" s="6" t="s">
        <v>3024</v>
      </c>
      <c r="AF9" s="5" t="s">
        <v>3025</v>
      </c>
      <c r="AG9" s="5" t="s">
        <v>3026</v>
      </c>
      <c r="AH9" s="5" t="s">
        <v>3027</v>
      </c>
      <c r="AI9" s="5" t="s">
        <v>3026</v>
      </c>
      <c r="AJ9" s="6" t="s">
        <v>494</v>
      </c>
      <c r="AM9" s="5">
        <v>0</v>
      </c>
      <c r="AO9" s="11" t="s">
        <v>552</v>
      </c>
      <c r="AP9" s="5">
        <v>1</v>
      </c>
      <c r="AQ9" t="s">
        <v>820</v>
      </c>
      <c r="AR9" s="5">
        <v>1</v>
      </c>
      <c r="AS9" s="6" t="s">
        <v>3028</v>
      </c>
      <c r="AT9" s="5">
        <v>0</v>
      </c>
    </row>
    <row r="10" spans="1:55" s="5" customFormat="1"/>
    <row r="11" spans="1:55" s="1" customFormat="1" ht="15">
      <c r="A11" s="1">
        <v>3040</v>
      </c>
      <c r="B11" s="1">
        <v>1</v>
      </c>
      <c r="C11" s="1" t="s">
        <v>3029</v>
      </c>
      <c r="D11" s="1" t="s">
        <v>913</v>
      </c>
      <c r="E11" s="1">
        <f>2899/1.23</f>
        <v>2356.9105691056911</v>
      </c>
      <c r="F11" s="1">
        <v>1</v>
      </c>
      <c r="Z11" s="1" t="s">
        <v>80</v>
      </c>
      <c r="AD11" s="1" t="s">
        <v>3030</v>
      </c>
      <c r="AE11" s="14" t="s">
        <v>3031</v>
      </c>
      <c r="AF11" s="1" t="s">
        <v>3032</v>
      </c>
      <c r="AG11" s="1" t="s">
        <v>3033</v>
      </c>
      <c r="AH11" s="1" t="s">
        <v>3032</v>
      </c>
      <c r="AI11" s="1" t="s">
        <v>3033</v>
      </c>
      <c r="AJ11" s="14" t="s">
        <v>605</v>
      </c>
      <c r="AM11" s="1">
        <v>0</v>
      </c>
      <c r="AO11" s="11" t="s">
        <v>552</v>
      </c>
      <c r="AP11" s="1">
        <v>1</v>
      </c>
      <c r="AQ11" s="1" t="s">
        <v>522</v>
      </c>
      <c r="AR11" s="1">
        <v>1</v>
      </c>
      <c r="AS11" s="14" t="s">
        <v>3034</v>
      </c>
      <c r="AT11" s="1">
        <v>0</v>
      </c>
    </row>
    <row r="12" spans="1:55" s="1" customFormat="1" ht="15">
      <c r="A12" s="1">
        <v>3041</v>
      </c>
      <c r="B12" s="1">
        <v>1</v>
      </c>
      <c r="C12" s="1" t="s">
        <v>3035</v>
      </c>
      <c r="D12" s="1" t="s">
        <v>913</v>
      </c>
      <c r="E12" s="1">
        <f t="shared" ref="E12:E14" si="2">2899/1.23</f>
        <v>2356.9105691056911</v>
      </c>
      <c r="F12" s="1">
        <v>1</v>
      </c>
      <c r="Z12" s="1" t="s">
        <v>80</v>
      </c>
      <c r="AD12" s="1" t="s">
        <v>3036</v>
      </c>
      <c r="AE12" s="14" t="s">
        <v>3037</v>
      </c>
      <c r="AF12" s="1" t="s">
        <v>3038</v>
      </c>
      <c r="AG12" s="1" t="s">
        <v>3039</v>
      </c>
      <c r="AH12" s="1" t="s">
        <v>3038</v>
      </c>
      <c r="AI12" s="1" t="s">
        <v>3039</v>
      </c>
      <c r="AJ12" s="14" t="s">
        <v>606</v>
      </c>
      <c r="AM12" s="1">
        <v>0</v>
      </c>
      <c r="AO12" s="15" t="s">
        <v>552</v>
      </c>
      <c r="AP12" s="1">
        <v>1</v>
      </c>
      <c r="AQ12" s="14" t="s">
        <v>523</v>
      </c>
      <c r="AR12" s="1">
        <v>1</v>
      </c>
      <c r="AS12" s="14" t="s">
        <v>3040</v>
      </c>
      <c r="AT12" s="1">
        <v>0</v>
      </c>
    </row>
    <row r="13" spans="1:55" s="1" customFormat="1" ht="15">
      <c r="A13" s="1">
        <v>3042</v>
      </c>
      <c r="B13" s="1">
        <v>1</v>
      </c>
      <c r="C13" s="1" t="s">
        <v>3041</v>
      </c>
      <c r="D13" s="1" t="s">
        <v>913</v>
      </c>
      <c r="E13" s="1">
        <f t="shared" si="2"/>
        <v>2356.9105691056911</v>
      </c>
      <c r="F13" s="1">
        <v>1</v>
      </c>
      <c r="Z13" s="1" t="s">
        <v>80</v>
      </c>
      <c r="AD13" s="1" t="s">
        <v>3042</v>
      </c>
      <c r="AE13" s="14" t="s">
        <v>3043</v>
      </c>
      <c r="AF13" s="1" t="s">
        <v>3044</v>
      </c>
      <c r="AG13" s="1" t="s">
        <v>3045</v>
      </c>
      <c r="AH13" s="1" t="s">
        <v>3044</v>
      </c>
      <c r="AI13" s="1" t="s">
        <v>3045</v>
      </c>
      <c r="AJ13" s="14" t="s">
        <v>607</v>
      </c>
      <c r="AM13" s="1">
        <v>0</v>
      </c>
      <c r="AO13" s="15" t="s">
        <v>552</v>
      </c>
      <c r="AP13" s="1">
        <v>1</v>
      </c>
      <c r="AQ13" s="14" t="s">
        <v>524</v>
      </c>
      <c r="AR13" s="1">
        <v>1</v>
      </c>
      <c r="AS13" s="14" t="s">
        <v>3046</v>
      </c>
      <c r="AT13" s="1">
        <v>0</v>
      </c>
    </row>
    <row r="14" spans="1:55" s="1" customFormat="1" ht="15">
      <c r="A14" s="1">
        <v>3043</v>
      </c>
      <c r="B14" s="1">
        <v>1</v>
      </c>
      <c r="C14" s="1" t="s">
        <v>3047</v>
      </c>
      <c r="D14" s="1" t="s">
        <v>913</v>
      </c>
      <c r="E14" s="1">
        <f t="shared" si="2"/>
        <v>2356.9105691056911</v>
      </c>
      <c r="F14" s="1">
        <v>1</v>
      </c>
      <c r="Z14" s="1" t="s">
        <v>80</v>
      </c>
      <c r="AD14" s="1" t="s">
        <v>3048</v>
      </c>
      <c r="AE14" s="14" t="s">
        <v>3049</v>
      </c>
      <c r="AF14" s="1" t="s">
        <v>3050</v>
      </c>
      <c r="AG14" s="1" t="s">
        <v>3051</v>
      </c>
      <c r="AH14" s="1" t="s">
        <v>3050</v>
      </c>
      <c r="AI14" s="1" t="s">
        <v>3051</v>
      </c>
      <c r="AJ14" s="14" t="s">
        <v>608</v>
      </c>
      <c r="AM14" s="1">
        <v>0</v>
      </c>
      <c r="AO14" s="15" t="s">
        <v>552</v>
      </c>
      <c r="AP14" s="1">
        <v>1</v>
      </c>
      <c r="AQ14" s="14" t="s">
        <v>525</v>
      </c>
      <c r="AR14" s="1">
        <v>1</v>
      </c>
      <c r="AS14" s="14" t="s">
        <v>3052</v>
      </c>
      <c r="AT14" s="1">
        <v>0</v>
      </c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0000"/>
  </sheetPr>
  <dimension ref="A1:BC17"/>
  <sheetViews>
    <sheetView zoomScaleNormal="100" workbookViewId="0">
      <selection activeCell="A17" sqref="A17:XFD17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21.37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280</v>
      </c>
      <c r="B2" s="5">
        <v>1</v>
      </c>
      <c r="C2" s="5" t="s">
        <v>3053</v>
      </c>
      <c r="D2" s="5" t="s">
        <v>81</v>
      </c>
      <c r="E2" s="5">
        <f>2699/1.23</f>
        <v>2194.3089430894311</v>
      </c>
      <c r="F2" s="5">
        <v>1</v>
      </c>
      <c r="Z2" s="5" t="s">
        <v>80</v>
      </c>
      <c r="AD2" s="5" t="s">
        <v>3054</v>
      </c>
      <c r="AE2" s="6" t="s">
        <v>3055</v>
      </c>
      <c r="AF2" s="5" t="s">
        <v>3056</v>
      </c>
      <c r="AG2" s="5" t="s">
        <v>3057</v>
      </c>
      <c r="AH2" s="5" t="s">
        <v>3058</v>
      </c>
      <c r="AI2" s="5" t="s">
        <v>3057</v>
      </c>
      <c r="AJ2" s="6" t="s">
        <v>227</v>
      </c>
      <c r="AM2" s="5">
        <v>0</v>
      </c>
      <c r="AO2" s="11" t="s">
        <v>552</v>
      </c>
      <c r="AP2" s="5">
        <v>1</v>
      </c>
      <c r="AQ2" t="s">
        <v>844</v>
      </c>
      <c r="AR2" s="5">
        <v>1</v>
      </c>
      <c r="AS2" s="6" t="s">
        <v>3059</v>
      </c>
      <c r="AT2" s="5">
        <v>0</v>
      </c>
    </row>
    <row r="3" spans="1:55" s="5" customFormat="1" ht="15">
      <c r="A3" s="5">
        <f>A2+1</f>
        <v>281</v>
      </c>
      <c r="B3" s="5">
        <v>1</v>
      </c>
      <c r="C3" s="5" t="s">
        <v>3060</v>
      </c>
      <c r="D3" s="5" t="s">
        <v>81</v>
      </c>
      <c r="E3" s="5">
        <f t="shared" ref="E3:E10" si="0">2699/1.23</f>
        <v>2194.3089430894311</v>
      </c>
      <c r="F3" s="5">
        <v>1</v>
      </c>
      <c r="Z3" s="5" t="s">
        <v>80</v>
      </c>
      <c r="AD3" s="5" t="s">
        <v>3061</v>
      </c>
      <c r="AE3" s="6" t="s">
        <v>3062</v>
      </c>
      <c r="AF3" s="5" t="s">
        <v>3063</v>
      </c>
      <c r="AG3" s="5" t="s">
        <v>3064</v>
      </c>
      <c r="AH3" s="5" t="s">
        <v>3065</v>
      </c>
      <c r="AI3" s="5" t="s">
        <v>3064</v>
      </c>
      <c r="AJ3" s="6" t="s">
        <v>228</v>
      </c>
      <c r="AM3" s="5">
        <v>0</v>
      </c>
      <c r="AO3" s="11" t="s">
        <v>552</v>
      </c>
      <c r="AP3" s="5">
        <v>1</v>
      </c>
      <c r="AQ3" t="s">
        <v>845</v>
      </c>
      <c r="AR3" s="5">
        <v>1</v>
      </c>
      <c r="AS3" s="6" t="s">
        <v>3066</v>
      </c>
      <c r="AT3" s="5">
        <v>0</v>
      </c>
    </row>
    <row r="4" spans="1:55" s="5" customFormat="1" ht="15">
      <c r="A4" s="5">
        <v>282</v>
      </c>
      <c r="B4" s="5">
        <v>1</v>
      </c>
      <c r="C4" s="5" t="s">
        <v>3067</v>
      </c>
      <c r="D4" s="5" t="s">
        <v>81</v>
      </c>
      <c r="E4" s="5">
        <f t="shared" si="0"/>
        <v>2194.3089430894311</v>
      </c>
      <c r="F4" s="5">
        <v>1</v>
      </c>
      <c r="I4" s="5">
        <f>2699-2499</f>
        <v>200</v>
      </c>
      <c r="Z4" s="5" t="s">
        <v>80</v>
      </c>
      <c r="AD4" s="5" t="s">
        <v>3068</v>
      </c>
      <c r="AE4" s="6" t="s">
        <v>3069</v>
      </c>
      <c r="AF4" s="5" t="s">
        <v>3070</v>
      </c>
      <c r="AG4" s="5" t="s">
        <v>3071</v>
      </c>
      <c r="AH4" s="5" t="s">
        <v>3072</v>
      </c>
      <c r="AI4" s="5" t="s">
        <v>3071</v>
      </c>
      <c r="AJ4" s="6" t="s">
        <v>229</v>
      </c>
      <c r="AM4" s="5">
        <v>0</v>
      </c>
      <c r="AO4" s="11" t="s">
        <v>552</v>
      </c>
      <c r="AP4" s="5">
        <v>1</v>
      </c>
      <c r="AQ4" t="s">
        <v>846</v>
      </c>
      <c r="AR4" s="5">
        <v>1</v>
      </c>
      <c r="AS4" s="6" t="s">
        <v>3073</v>
      </c>
      <c r="AT4" s="5">
        <v>0</v>
      </c>
    </row>
    <row r="5" spans="1:55" s="5" customFormat="1" ht="15">
      <c r="A5" s="5">
        <f t="shared" ref="A5:A10" si="1">A4+1</f>
        <v>283</v>
      </c>
      <c r="B5" s="5">
        <v>1</v>
      </c>
      <c r="C5" s="5" t="s">
        <v>3074</v>
      </c>
      <c r="D5" s="5" t="s">
        <v>81</v>
      </c>
      <c r="E5" s="5">
        <f t="shared" si="0"/>
        <v>2194.3089430894311</v>
      </c>
      <c r="F5" s="5">
        <v>1</v>
      </c>
      <c r="I5" s="5">
        <f t="shared" ref="I5:I6" si="2">2699-2499</f>
        <v>200</v>
      </c>
      <c r="Z5" s="5" t="s">
        <v>80</v>
      </c>
      <c r="AD5" s="5" t="s">
        <v>3075</v>
      </c>
      <c r="AE5" s="6" t="s">
        <v>3076</v>
      </c>
      <c r="AF5" s="5" t="s">
        <v>3077</v>
      </c>
      <c r="AG5" s="5" t="s">
        <v>3078</v>
      </c>
      <c r="AH5" s="5" t="s">
        <v>3079</v>
      </c>
      <c r="AI5" s="5" t="s">
        <v>3078</v>
      </c>
      <c r="AJ5" s="6" t="s">
        <v>230</v>
      </c>
      <c r="AM5" s="5">
        <v>0</v>
      </c>
      <c r="AO5" s="11" t="s">
        <v>552</v>
      </c>
      <c r="AP5" s="5">
        <v>1</v>
      </c>
      <c r="AQ5" t="s">
        <v>847</v>
      </c>
      <c r="AR5" s="5">
        <v>1</v>
      </c>
      <c r="AS5" s="6" t="s">
        <v>3080</v>
      </c>
      <c r="AT5" s="5">
        <v>0</v>
      </c>
    </row>
    <row r="6" spans="1:55" s="5" customFormat="1" ht="15">
      <c r="A6" s="5">
        <f t="shared" si="1"/>
        <v>284</v>
      </c>
      <c r="B6" s="5">
        <v>1</v>
      </c>
      <c r="C6" s="5" t="s">
        <v>3081</v>
      </c>
      <c r="D6" s="5" t="s">
        <v>81</v>
      </c>
      <c r="E6" s="5">
        <f t="shared" si="0"/>
        <v>2194.3089430894311</v>
      </c>
      <c r="F6" s="5">
        <v>1</v>
      </c>
      <c r="I6" s="5">
        <f t="shared" si="2"/>
        <v>200</v>
      </c>
      <c r="Z6" s="5" t="s">
        <v>80</v>
      </c>
      <c r="AD6" s="5" t="s">
        <v>3082</v>
      </c>
      <c r="AE6" s="6" t="s">
        <v>3083</v>
      </c>
      <c r="AF6" s="5" t="s">
        <v>3084</v>
      </c>
      <c r="AG6" s="5" t="s">
        <v>3085</v>
      </c>
      <c r="AH6" s="5" t="s">
        <v>3086</v>
      </c>
      <c r="AI6" s="5" t="s">
        <v>3085</v>
      </c>
      <c r="AJ6" s="6" t="s">
        <v>231</v>
      </c>
      <c r="AM6" s="5">
        <v>0</v>
      </c>
      <c r="AO6" s="11" t="s">
        <v>552</v>
      </c>
      <c r="AP6" s="5">
        <v>1</v>
      </c>
      <c r="AQ6" t="s">
        <v>848</v>
      </c>
      <c r="AR6" s="5">
        <v>1</v>
      </c>
      <c r="AS6" s="6" t="s">
        <v>3087</v>
      </c>
      <c r="AT6" s="5">
        <v>0</v>
      </c>
    </row>
    <row r="7" spans="1:55" s="5" customFormat="1" ht="15">
      <c r="A7" s="5">
        <f t="shared" si="1"/>
        <v>285</v>
      </c>
      <c r="B7" s="5">
        <v>1</v>
      </c>
      <c r="C7" s="5" t="s">
        <v>3088</v>
      </c>
      <c r="D7" s="5" t="s">
        <v>81</v>
      </c>
      <c r="E7" s="5">
        <f t="shared" si="0"/>
        <v>2194.3089430894311</v>
      </c>
      <c r="F7" s="5">
        <v>1</v>
      </c>
      <c r="Z7" s="5" t="s">
        <v>80</v>
      </c>
      <c r="AD7" s="5" t="s">
        <v>3089</v>
      </c>
      <c r="AE7" s="6" t="s">
        <v>3090</v>
      </c>
      <c r="AF7" s="5" t="s">
        <v>3091</v>
      </c>
      <c r="AG7" s="5" t="s">
        <v>3092</v>
      </c>
      <c r="AH7" s="5" t="s">
        <v>3093</v>
      </c>
      <c r="AI7" s="5" t="s">
        <v>3092</v>
      </c>
      <c r="AJ7" s="6" t="s">
        <v>232</v>
      </c>
      <c r="AM7" s="5">
        <v>0</v>
      </c>
      <c r="AO7" s="11" t="s">
        <v>552</v>
      </c>
      <c r="AP7" s="5">
        <v>1</v>
      </c>
      <c r="AQ7" t="s">
        <v>849</v>
      </c>
      <c r="AR7" s="5">
        <v>1</v>
      </c>
      <c r="AS7" s="6" t="s">
        <v>3094</v>
      </c>
      <c r="AT7" s="5">
        <v>0</v>
      </c>
    </row>
    <row r="8" spans="1:55" s="5" customFormat="1" ht="15">
      <c r="A8" s="5">
        <f t="shared" si="1"/>
        <v>286</v>
      </c>
      <c r="B8" s="5">
        <v>1</v>
      </c>
      <c r="C8" s="5" t="s">
        <v>3095</v>
      </c>
      <c r="D8" s="5" t="s">
        <v>81</v>
      </c>
      <c r="E8" s="5">
        <f t="shared" si="0"/>
        <v>2194.3089430894311</v>
      </c>
      <c r="F8" s="5">
        <v>1</v>
      </c>
      <c r="Z8" s="5" t="s">
        <v>80</v>
      </c>
      <c r="AD8" s="5" t="s">
        <v>3096</v>
      </c>
      <c r="AE8" s="6" t="s">
        <v>3097</v>
      </c>
      <c r="AF8" s="5" t="s">
        <v>3098</v>
      </c>
      <c r="AG8" s="5" t="s">
        <v>3099</v>
      </c>
      <c r="AH8" s="5" t="s">
        <v>3100</v>
      </c>
      <c r="AI8" s="5" t="s">
        <v>3099</v>
      </c>
      <c r="AJ8" s="6" t="s">
        <v>233</v>
      </c>
      <c r="AM8" s="5">
        <v>0</v>
      </c>
      <c r="AO8" s="11" t="s">
        <v>552</v>
      </c>
      <c r="AP8" s="5">
        <v>1</v>
      </c>
      <c r="AQ8" t="s">
        <v>850</v>
      </c>
      <c r="AR8" s="5">
        <v>1</v>
      </c>
      <c r="AS8" s="6" t="s">
        <v>3101</v>
      </c>
      <c r="AT8" s="5">
        <v>0</v>
      </c>
    </row>
    <row r="9" spans="1:55" s="5" customFormat="1" ht="15">
      <c r="A9" s="5">
        <f t="shared" si="1"/>
        <v>287</v>
      </c>
      <c r="B9" s="5">
        <v>1</v>
      </c>
      <c r="C9" s="5" t="s">
        <v>3102</v>
      </c>
      <c r="D9" s="5" t="s">
        <v>81</v>
      </c>
      <c r="E9" s="5">
        <f>2799/1.23</f>
        <v>2275.6097560975609</v>
      </c>
      <c r="F9" s="5">
        <v>1</v>
      </c>
      <c r="Z9" s="5" t="s">
        <v>80</v>
      </c>
      <c r="AD9" s="5" t="s">
        <v>3103</v>
      </c>
      <c r="AE9" s="6" t="s">
        <v>3104</v>
      </c>
      <c r="AF9" s="5" t="s">
        <v>3105</v>
      </c>
      <c r="AG9" s="5" t="s">
        <v>3106</v>
      </c>
      <c r="AH9" s="5" t="s">
        <v>3107</v>
      </c>
      <c r="AI9" s="5" t="s">
        <v>3106</v>
      </c>
      <c r="AJ9" s="6" t="s">
        <v>234</v>
      </c>
      <c r="AM9" s="5">
        <v>0</v>
      </c>
      <c r="AO9" s="11" t="s">
        <v>552</v>
      </c>
      <c r="AP9" s="5">
        <v>1</v>
      </c>
      <c r="AQ9" t="s">
        <v>851</v>
      </c>
      <c r="AR9" s="5">
        <v>1</v>
      </c>
      <c r="AS9" s="6" t="s">
        <v>3108</v>
      </c>
      <c r="AT9" s="5">
        <v>0</v>
      </c>
    </row>
    <row r="10" spans="1:55" s="5" customFormat="1" ht="15">
      <c r="A10" s="5">
        <f t="shared" si="1"/>
        <v>288</v>
      </c>
      <c r="B10" s="5">
        <v>1</v>
      </c>
      <c r="C10" s="5" t="s">
        <v>3109</v>
      </c>
      <c r="D10" s="5" t="s">
        <v>81</v>
      </c>
      <c r="E10" s="5">
        <f t="shared" si="0"/>
        <v>2194.3089430894311</v>
      </c>
      <c r="F10" s="5">
        <v>1</v>
      </c>
      <c r="I10" s="5">
        <f>2699-2499</f>
        <v>200</v>
      </c>
      <c r="Z10" s="5" t="s">
        <v>80</v>
      </c>
      <c r="AD10" s="5" t="s">
        <v>3110</v>
      </c>
      <c r="AE10" s="6" t="s">
        <v>3111</v>
      </c>
      <c r="AF10" s="5" t="s">
        <v>3112</v>
      </c>
      <c r="AG10" s="5" t="s">
        <v>3113</v>
      </c>
      <c r="AH10" s="5" t="s">
        <v>3114</v>
      </c>
      <c r="AI10" s="5" t="s">
        <v>3113</v>
      </c>
      <c r="AJ10" s="6" t="s">
        <v>495</v>
      </c>
      <c r="AM10" s="5">
        <v>0</v>
      </c>
      <c r="AO10" s="11" t="s">
        <v>552</v>
      </c>
      <c r="AP10" s="5">
        <v>1</v>
      </c>
      <c r="AQ10" t="s">
        <v>852</v>
      </c>
      <c r="AR10" s="5">
        <v>1</v>
      </c>
      <c r="AS10" s="6" t="s">
        <v>3115</v>
      </c>
      <c r="AT10" s="5">
        <v>0</v>
      </c>
    </row>
    <row r="11" spans="1:55" s="5" customFormat="1">
      <c r="E11" s="1"/>
      <c r="AO11" s="11"/>
    </row>
    <row r="12" spans="1:55" s="1" customFormat="1" ht="15">
      <c r="A12" s="1">
        <v>3045</v>
      </c>
      <c r="B12" s="1">
        <v>1</v>
      </c>
      <c r="C12" s="1" t="s">
        <v>3116</v>
      </c>
      <c r="D12" s="1" t="s">
        <v>909</v>
      </c>
      <c r="E12" s="1">
        <f>2799/1.23</f>
        <v>2275.6097560975609</v>
      </c>
      <c r="F12" s="1">
        <v>1</v>
      </c>
      <c r="Z12" s="1" t="s">
        <v>80</v>
      </c>
      <c r="AD12" s="1" t="s">
        <v>3117</v>
      </c>
      <c r="AE12" s="14" t="s">
        <v>3118</v>
      </c>
      <c r="AF12" s="1" t="s">
        <v>3119</v>
      </c>
      <c r="AG12" s="1" t="s">
        <v>3120</v>
      </c>
      <c r="AH12" s="1" t="s">
        <v>3119</v>
      </c>
      <c r="AI12" s="1" t="s">
        <v>3120</v>
      </c>
      <c r="AJ12" s="14" t="s">
        <v>617</v>
      </c>
      <c r="AM12" s="1">
        <v>0</v>
      </c>
      <c r="AO12" s="11" t="s">
        <v>552</v>
      </c>
      <c r="AP12" s="1">
        <v>1</v>
      </c>
      <c r="AQ12" s="1" t="s">
        <v>526</v>
      </c>
      <c r="AR12" s="1">
        <v>1</v>
      </c>
      <c r="AS12" s="14" t="s">
        <v>3121</v>
      </c>
      <c r="AT12" s="1">
        <v>0</v>
      </c>
    </row>
    <row r="13" spans="1:55" s="1" customFormat="1" ht="15">
      <c r="A13" s="1">
        <v>3046</v>
      </c>
      <c r="B13" s="1">
        <v>1</v>
      </c>
      <c r="C13" s="1" t="s">
        <v>3122</v>
      </c>
      <c r="D13" s="1" t="s">
        <v>909</v>
      </c>
      <c r="E13" s="1">
        <f t="shared" ref="E13:E15" si="3">2799/1.23</f>
        <v>2275.6097560975609</v>
      </c>
      <c r="F13" s="1">
        <v>1</v>
      </c>
      <c r="Z13" s="1" t="s">
        <v>80</v>
      </c>
      <c r="AD13" s="1" t="s">
        <v>3123</v>
      </c>
      <c r="AE13" s="14" t="s">
        <v>3124</v>
      </c>
      <c r="AF13" s="1" t="s">
        <v>3125</v>
      </c>
      <c r="AG13" s="1" t="s">
        <v>3126</v>
      </c>
      <c r="AH13" s="1" t="s">
        <v>3125</v>
      </c>
      <c r="AI13" s="1" t="s">
        <v>3126</v>
      </c>
      <c r="AJ13" s="14" t="s">
        <v>618</v>
      </c>
      <c r="AM13" s="1">
        <v>0</v>
      </c>
      <c r="AO13" s="11" t="s">
        <v>552</v>
      </c>
      <c r="AP13" s="1">
        <v>1</v>
      </c>
      <c r="AQ13" s="14" t="s">
        <v>527</v>
      </c>
      <c r="AR13" s="1">
        <v>1</v>
      </c>
      <c r="AS13" s="14" t="s">
        <v>3127</v>
      </c>
      <c r="AT13" s="1">
        <v>0</v>
      </c>
    </row>
    <row r="14" spans="1:55" s="1" customFormat="1" ht="15">
      <c r="A14" s="1">
        <v>3047</v>
      </c>
      <c r="B14" s="1">
        <v>1</v>
      </c>
      <c r="C14" s="1" t="s">
        <v>3128</v>
      </c>
      <c r="D14" s="1" t="s">
        <v>909</v>
      </c>
      <c r="E14" s="1">
        <f t="shared" si="3"/>
        <v>2275.6097560975609</v>
      </c>
      <c r="F14" s="1">
        <v>1</v>
      </c>
      <c r="Z14" s="1" t="s">
        <v>80</v>
      </c>
      <c r="AD14" s="1" t="s">
        <v>3129</v>
      </c>
      <c r="AE14" s="14" t="s">
        <v>3130</v>
      </c>
      <c r="AF14" s="1" t="s">
        <v>3131</v>
      </c>
      <c r="AG14" s="1" t="s">
        <v>3132</v>
      </c>
      <c r="AH14" s="1" t="s">
        <v>3131</v>
      </c>
      <c r="AI14" s="1" t="s">
        <v>3132</v>
      </c>
      <c r="AJ14" s="14" t="s">
        <v>619</v>
      </c>
      <c r="AM14" s="1">
        <v>0</v>
      </c>
      <c r="AO14" s="11" t="s">
        <v>552</v>
      </c>
      <c r="AP14" s="1">
        <v>1</v>
      </c>
      <c r="AQ14" s="14" t="s">
        <v>528</v>
      </c>
      <c r="AR14" s="1">
        <v>1</v>
      </c>
      <c r="AS14" s="14" t="s">
        <v>3133</v>
      </c>
      <c r="AT14" s="1">
        <v>0</v>
      </c>
    </row>
    <row r="15" spans="1:55" s="1" customFormat="1" ht="15">
      <c r="A15" s="1">
        <v>3048</v>
      </c>
      <c r="B15" s="1">
        <v>1</v>
      </c>
      <c r="C15" s="1" t="s">
        <v>3134</v>
      </c>
      <c r="D15" s="1" t="s">
        <v>909</v>
      </c>
      <c r="E15" s="1">
        <f t="shared" si="3"/>
        <v>2275.6097560975609</v>
      </c>
      <c r="F15" s="1">
        <v>1</v>
      </c>
      <c r="Z15" s="1" t="s">
        <v>80</v>
      </c>
      <c r="AD15" s="1" t="s">
        <v>3135</v>
      </c>
      <c r="AE15" s="14" t="s">
        <v>3136</v>
      </c>
      <c r="AF15" s="1" t="s">
        <v>3137</v>
      </c>
      <c r="AG15" s="1" t="s">
        <v>3138</v>
      </c>
      <c r="AH15" s="1" t="s">
        <v>3137</v>
      </c>
      <c r="AI15" s="1" t="s">
        <v>3138</v>
      </c>
      <c r="AJ15" s="14" t="s">
        <v>620</v>
      </c>
      <c r="AM15" s="1">
        <v>0</v>
      </c>
      <c r="AO15" s="11" t="s">
        <v>552</v>
      </c>
      <c r="AP15" s="1">
        <v>1</v>
      </c>
      <c r="AQ15" s="14" t="s">
        <v>529</v>
      </c>
      <c r="AR15" s="1">
        <v>1</v>
      </c>
      <c r="AS15" s="14" t="s">
        <v>3139</v>
      </c>
      <c r="AT15" s="1">
        <v>0</v>
      </c>
    </row>
    <row r="17" spans="1:46" s="5" customFormat="1" ht="15">
      <c r="A17" s="5">
        <v>289</v>
      </c>
      <c r="B17" s="5">
        <v>1</v>
      </c>
      <c r="C17" s="5" t="s">
        <v>4686</v>
      </c>
      <c r="D17" s="5" t="s">
        <v>81</v>
      </c>
      <c r="E17" s="5">
        <f>2699/1.23</f>
        <v>2194.3089430894311</v>
      </c>
      <c r="F17" s="5">
        <v>1</v>
      </c>
      <c r="Z17" s="5" t="s">
        <v>80</v>
      </c>
      <c r="AD17" s="5" t="s">
        <v>4687</v>
      </c>
      <c r="AE17" s="6" t="s">
        <v>4688</v>
      </c>
      <c r="AF17" s="5" t="s">
        <v>4689</v>
      </c>
      <c r="AG17" s="5" t="s">
        <v>4690</v>
      </c>
      <c r="AH17" s="5" t="s">
        <v>4691</v>
      </c>
      <c r="AI17" s="5" t="s">
        <v>4690</v>
      </c>
      <c r="AJ17" s="6" t="s">
        <v>4692</v>
      </c>
      <c r="AM17" s="5">
        <v>0</v>
      </c>
      <c r="AO17" s="11" t="s">
        <v>4693</v>
      </c>
      <c r="AP17" s="5">
        <v>1</v>
      </c>
      <c r="AQ17" s="19" t="s">
        <v>4694</v>
      </c>
      <c r="AR17" s="5">
        <v>1</v>
      </c>
      <c r="AS17" s="6" t="s">
        <v>4695</v>
      </c>
      <c r="AT17" s="5">
        <v>0</v>
      </c>
    </row>
  </sheetData>
  <hyperlinks>
    <hyperlink ref="AQ17" r:id="rId1" display="http://www.schock.com.pl/img/schock/waterfall_d-100/waterfalld100berry.png,http://www.schock.com.pl/img/schock/waterfall_d-100/waterfalld100rystech.jpg,https://www.schock.com.pl/img/schock/aranzacje/watd100_313.png,https://www.schock.com.pl/img/schock/aranzacje/watd100_326.png,https://www.schock.com.pl/img/schock/aranzacje/watd100_1280x1280.png" xr:uid="{E2873620-06C2-4A11-92AC-1B9A19912762}"/>
  </hyperlinks>
  <pageMargins left="0.7" right="0.7" top="0.75" bottom="0.75" header="0.3" footer="0.3"/>
  <pageSetup paperSize="9" orientation="portrait"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00"/>
  </sheetPr>
  <dimension ref="A1:BC17"/>
  <sheetViews>
    <sheetView workbookViewId="0">
      <selection activeCell="A17" sqref="A17:XFD17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290</v>
      </c>
      <c r="B2" s="5">
        <v>1</v>
      </c>
      <c r="C2" s="5" t="s">
        <v>3140</v>
      </c>
      <c r="D2" s="5" t="s">
        <v>84</v>
      </c>
      <c r="E2" s="5">
        <f>2999/1.23</f>
        <v>2438.2113821138209</v>
      </c>
      <c r="F2" s="5">
        <v>1</v>
      </c>
      <c r="Z2" s="5" t="s">
        <v>80</v>
      </c>
      <c r="AD2" s="5" t="s">
        <v>3141</v>
      </c>
      <c r="AE2" s="6" t="s">
        <v>3142</v>
      </c>
      <c r="AF2" s="5" t="s">
        <v>3143</v>
      </c>
      <c r="AG2" s="5" t="s">
        <v>3144</v>
      </c>
      <c r="AH2" s="5" t="s">
        <v>3145</v>
      </c>
      <c r="AI2" s="5" t="s">
        <v>3144</v>
      </c>
      <c r="AJ2" s="6" t="s">
        <v>238</v>
      </c>
      <c r="AM2" s="5">
        <v>0</v>
      </c>
      <c r="AO2" s="11" t="s">
        <v>552</v>
      </c>
      <c r="AP2" s="5">
        <v>1</v>
      </c>
      <c r="AQ2" s="6" t="s">
        <v>416</v>
      </c>
      <c r="AR2" s="5">
        <v>1</v>
      </c>
      <c r="AS2" s="6" t="s">
        <v>3146</v>
      </c>
      <c r="AT2" s="5">
        <v>0</v>
      </c>
    </row>
    <row r="3" spans="1:55" s="5" customFormat="1" ht="15">
      <c r="A3" s="5">
        <f>A2+1</f>
        <v>291</v>
      </c>
      <c r="B3" s="5">
        <v>1</v>
      </c>
      <c r="C3" s="5" t="s">
        <v>3147</v>
      </c>
      <c r="D3" s="5" t="s">
        <v>84</v>
      </c>
      <c r="E3" s="5">
        <f t="shared" ref="E3:E10" si="0">2999/1.23</f>
        <v>2438.2113821138209</v>
      </c>
      <c r="F3" s="5">
        <v>1</v>
      </c>
      <c r="Z3" s="5" t="s">
        <v>80</v>
      </c>
      <c r="AD3" s="5" t="s">
        <v>3148</v>
      </c>
      <c r="AE3" s="6" t="s">
        <v>3149</v>
      </c>
      <c r="AF3" s="5" t="s">
        <v>3150</v>
      </c>
      <c r="AG3" s="5" t="s">
        <v>3151</v>
      </c>
      <c r="AH3" s="5" t="s">
        <v>3152</v>
      </c>
      <c r="AI3" s="5" t="s">
        <v>3151</v>
      </c>
      <c r="AJ3" s="6" t="s">
        <v>239</v>
      </c>
      <c r="AM3" s="5">
        <v>0</v>
      </c>
      <c r="AO3" s="11" t="s">
        <v>552</v>
      </c>
      <c r="AP3" s="5">
        <v>1</v>
      </c>
      <c r="AQ3" s="6" t="s">
        <v>417</v>
      </c>
      <c r="AR3" s="5">
        <v>1</v>
      </c>
      <c r="AS3" s="6" t="s">
        <v>3153</v>
      </c>
      <c r="AT3" s="5">
        <v>0</v>
      </c>
    </row>
    <row r="4" spans="1:55" s="5" customFormat="1" ht="15">
      <c r="A4" s="5">
        <v>292</v>
      </c>
      <c r="B4" s="5">
        <v>1</v>
      </c>
      <c r="C4" s="5" t="s">
        <v>3154</v>
      </c>
      <c r="D4" s="5" t="s">
        <v>84</v>
      </c>
      <c r="E4" s="5">
        <f t="shared" si="0"/>
        <v>2438.2113821138209</v>
      </c>
      <c r="F4" s="5">
        <v>1</v>
      </c>
      <c r="Z4" s="5" t="s">
        <v>80</v>
      </c>
      <c r="AD4" s="5" t="s">
        <v>3155</v>
      </c>
      <c r="AE4" s="6" t="s">
        <v>3156</v>
      </c>
      <c r="AF4" s="5" t="s">
        <v>3157</v>
      </c>
      <c r="AG4" s="5" t="s">
        <v>3158</v>
      </c>
      <c r="AH4" s="5" t="s">
        <v>3159</v>
      </c>
      <c r="AI4" s="5" t="s">
        <v>3158</v>
      </c>
      <c r="AJ4" s="6" t="s">
        <v>240</v>
      </c>
      <c r="AM4" s="5">
        <v>0</v>
      </c>
      <c r="AO4" s="11" t="s">
        <v>552</v>
      </c>
      <c r="AP4" s="5">
        <v>1</v>
      </c>
      <c r="AQ4" s="6" t="s">
        <v>418</v>
      </c>
      <c r="AR4" s="5">
        <v>1</v>
      </c>
      <c r="AS4" s="6" t="s">
        <v>3160</v>
      </c>
      <c r="AT4" s="5">
        <v>0</v>
      </c>
    </row>
    <row r="5" spans="1:55" s="5" customFormat="1" ht="15">
      <c r="A5" s="5">
        <f t="shared" ref="A5:A10" si="1">A4+1</f>
        <v>293</v>
      </c>
      <c r="B5" s="5">
        <v>1</v>
      </c>
      <c r="C5" s="5" t="s">
        <v>3161</v>
      </c>
      <c r="D5" s="5" t="s">
        <v>84</v>
      </c>
      <c r="E5" s="5">
        <f t="shared" si="0"/>
        <v>2438.2113821138209</v>
      </c>
      <c r="F5" s="5">
        <v>1</v>
      </c>
      <c r="Z5" s="5" t="s">
        <v>80</v>
      </c>
      <c r="AD5" s="5" t="s">
        <v>3162</v>
      </c>
      <c r="AE5" s="6" t="s">
        <v>3163</v>
      </c>
      <c r="AF5" s="5" t="s">
        <v>3164</v>
      </c>
      <c r="AG5" s="5" t="s">
        <v>3165</v>
      </c>
      <c r="AH5" s="5" t="s">
        <v>3166</v>
      </c>
      <c r="AI5" s="5" t="s">
        <v>3165</v>
      </c>
      <c r="AJ5" s="6" t="s">
        <v>241</v>
      </c>
      <c r="AM5" s="5">
        <v>0</v>
      </c>
      <c r="AO5" s="11" t="s">
        <v>552</v>
      </c>
      <c r="AP5" s="5">
        <v>1</v>
      </c>
      <c r="AQ5" s="6" t="s">
        <v>419</v>
      </c>
      <c r="AR5" s="5">
        <v>1</v>
      </c>
      <c r="AS5" s="6" t="s">
        <v>3167</v>
      </c>
      <c r="AT5" s="5">
        <v>0</v>
      </c>
    </row>
    <row r="6" spans="1:55" s="5" customFormat="1" ht="15">
      <c r="A6" s="5">
        <f t="shared" si="1"/>
        <v>294</v>
      </c>
      <c r="B6" s="5">
        <v>1</v>
      </c>
      <c r="C6" s="5" t="s">
        <v>3168</v>
      </c>
      <c r="D6" s="5" t="s">
        <v>84</v>
      </c>
      <c r="E6" s="5">
        <f t="shared" si="0"/>
        <v>2438.2113821138209</v>
      </c>
      <c r="F6" s="5">
        <v>1</v>
      </c>
      <c r="Z6" s="5" t="s">
        <v>80</v>
      </c>
      <c r="AD6" s="5" t="s">
        <v>3169</v>
      </c>
      <c r="AE6" s="6" t="s">
        <v>3170</v>
      </c>
      <c r="AF6" s="5" t="s">
        <v>3171</v>
      </c>
      <c r="AG6" s="5" t="s">
        <v>3172</v>
      </c>
      <c r="AH6" s="5" t="s">
        <v>3173</v>
      </c>
      <c r="AI6" s="5" t="s">
        <v>3172</v>
      </c>
      <c r="AJ6" s="6" t="s">
        <v>242</v>
      </c>
      <c r="AM6" s="5">
        <v>0</v>
      </c>
      <c r="AO6" s="11" t="s">
        <v>552</v>
      </c>
      <c r="AP6" s="5">
        <v>1</v>
      </c>
      <c r="AQ6" s="6" t="s">
        <v>420</v>
      </c>
      <c r="AR6" s="5">
        <v>1</v>
      </c>
      <c r="AS6" s="6" t="s">
        <v>3174</v>
      </c>
      <c r="AT6" s="5">
        <v>0</v>
      </c>
    </row>
    <row r="7" spans="1:55" s="5" customFormat="1" ht="15">
      <c r="A7" s="5">
        <f t="shared" si="1"/>
        <v>295</v>
      </c>
      <c r="B7" s="5">
        <v>1</v>
      </c>
      <c r="C7" s="5" t="s">
        <v>3175</v>
      </c>
      <c r="D7" s="5" t="s">
        <v>84</v>
      </c>
      <c r="E7" s="5">
        <f t="shared" si="0"/>
        <v>2438.2113821138209</v>
      </c>
      <c r="F7" s="5">
        <v>1</v>
      </c>
      <c r="Z7" s="5" t="s">
        <v>80</v>
      </c>
      <c r="AD7" s="5" t="s">
        <v>3176</v>
      </c>
      <c r="AE7" s="6" t="s">
        <v>3177</v>
      </c>
      <c r="AF7" s="5" t="s">
        <v>3178</v>
      </c>
      <c r="AG7" s="5" t="s">
        <v>3179</v>
      </c>
      <c r="AH7" s="5" t="s">
        <v>3180</v>
      </c>
      <c r="AI7" s="5" t="s">
        <v>3179</v>
      </c>
      <c r="AJ7" s="6" t="s">
        <v>243</v>
      </c>
      <c r="AM7" s="5">
        <v>0</v>
      </c>
      <c r="AO7" s="11" t="s">
        <v>552</v>
      </c>
      <c r="AP7" s="5">
        <v>1</v>
      </c>
      <c r="AQ7" s="6" t="s">
        <v>421</v>
      </c>
      <c r="AR7" s="5">
        <v>1</v>
      </c>
      <c r="AS7" s="6" t="s">
        <v>3181</v>
      </c>
      <c r="AT7" s="5">
        <v>0</v>
      </c>
    </row>
    <row r="8" spans="1:55" s="5" customFormat="1" ht="15">
      <c r="A8" s="5">
        <f t="shared" si="1"/>
        <v>296</v>
      </c>
      <c r="B8" s="5">
        <v>1</v>
      </c>
      <c r="C8" s="5" t="s">
        <v>3182</v>
      </c>
      <c r="D8" s="5" t="s">
        <v>84</v>
      </c>
      <c r="E8" s="5">
        <f t="shared" si="0"/>
        <v>2438.2113821138209</v>
      </c>
      <c r="F8" s="5">
        <v>1</v>
      </c>
      <c r="Z8" s="5" t="s">
        <v>80</v>
      </c>
      <c r="AD8" s="5" t="s">
        <v>3183</v>
      </c>
      <c r="AE8" s="6" t="s">
        <v>3184</v>
      </c>
      <c r="AF8" s="5" t="s">
        <v>3185</v>
      </c>
      <c r="AG8" s="5" t="s">
        <v>3186</v>
      </c>
      <c r="AH8" s="5" t="s">
        <v>3187</v>
      </c>
      <c r="AI8" s="5" t="s">
        <v>3186</v>
      </c>
      <c r="AJ8" s="6" t="s">
        <v>244</v>
      </c>
      <c r="AM8" s="5">
        <v>0</v>
      </c>
      <c r="AO8" s="11" t="s">
        <v>552</v>
      </c>
      <c r="AP8" s="5">
        <v>1</v>
      </c>
      <c r="AQ8" s="6" t="s">
        <v>422</v>
      </c>
      <c r="AR8" s="5">
        <v>1</v>
      </c>
      <c r="AS8" s="6" t="s">
        <v>3188</v>
      </c>
      <c r="AT8" s="5">
        <v>0</v>
      </c>
    </row>
    <row r="9" spans="1:55" s="5" customFormat="1" ht="15">
      <c r="A9" s="5">
        <f t="shared" si="1"/>
        <v>297</v>
      </c>
      <c r="B9" s="5">
        <v>1</v>
      </c>
      <c r="C9" s="5" t="s">
        <v>3189</v>
      </c>
      <c r="D9" s="5" t="s">
        <v>84</v>
      </c>
      <c r="E9" s="5">
        <f t="shared" si="0"/>
        <v>2438.2113821138209</v>
      </c>
      <c r="F9" s="5">
        <v>1</v>
      </c>
      <c r="Z9" s="5" t="s">
        <v>80</v>
      </c>
      <c r="AD9" s="5" t="s">
        <v>3190</v>
      </c>
      <c r="AE9" s="6" t="s">
        <v>3191</v>
      </c>
      <c r="AF9" s="5" t="s">
        <v>3192</v>
      </c>
      <c r="AG9" s="5" t="s">
        <v>3193</v>
      </c>
      <c r="AH9" s="5" t="s">
        <v>3194</v>
      </c>
      <c r="AI9" s="5" t="s">
        <v>3193</v>
      </c>
      <c r="AJ9" s="6" t="s">
        <v>245</v>
      </c>
      <c r="AM9" s="5">
        <v>0</v>
      </c>
      <c r="AO9" s="11" t="s">
        <v>552</v>
      </c>
      <c r="AP9" s="5">
        <v>1</v>
      </c>
      <c r="AQ9" s="6" t="s">
        <v>423</v>
      </c>
      <c r="AR9" s="5">
        <v>1</v>
      </c>
      <c r="AS9" s="6" t="s">
        <v>3195</v>
      </c>
      <c r="AT9" s="5">
        <v>0</v>
      </c>
    </row>
    <row r="10" spans="1:55" s="5" customFormat="1" ht="15">
      <c r="A10" s="5">
        <f t="shared" si="1"/>
        <v>298</v>
      </c>
      <c r="B10" s="5">
        <v>1</v>
      </c>
      <c r="C10" s="5" t="s">
        <v>3196</v>
      </c>
      <c r="D10" s="5" t="s">
        <v>84</v>
      </c>
      <c r="E10" s="5">
        <f t="shared" si="0"/>
        <v>2438.2113821138209</v>
      </c>
      <c r="F10" s="5">
        <v>1</v>
      </c>
      <c r="Z10" s="5" t="s">
        <v>80</v>
      </c>
      <c r="AD10" s="5" t="s">
        <v>3197</v>
      </c>
      <c r="AE10" s="6" t="s">
        <v>3198</v>
      </c>
      <c r="AF10" s="5" t="s">
        <v>3199</v>
      </c>
      <c r="AG10" s="5" t="s">
        <v>3200</v>
      </c>
      <c r="AH10" s="5" t="s">
        <v>3201</v>
      </c>
      <c r="AI10" s="5" t="s">
        <v>3200</v>
      </c>
      <c r="AJ10" s="6" t="s">
        <v>496</v>
      </c>
      <c r="AM10" s="5">
        <v>0</v>
      </c>
      <c r="AO10" s="11" t="s">
        <v>552</v>
      </c>
      <c r="AP10" s="5">
        <v>1</v>
      </c>
      <c r="AQ10" s="6" t="s">
        <v>497</v>
      </c>
      <c r="AR10" s="5">
        <v>1</v>
      </c>
      <c r="AS10" s="6" t="s">
        <v>3202</v>
      </c>
      <c r="AT10" s="5">
        <v>0</v>
      </c>
    </row>
    <row r="11" spans="1:55" s="5" customFormat="1">
      <c r="E11" s="1"/>
      <c r="AO11" s="11"/>
    </row>
    <row r="12" spans="1:55" s="1" customFormat="1" ht="15">
      <c r="A12" s="1">
        <v>3050</v>
      </c>
      <c r="B12" s="1">
        <v>1</v>
      </c>
      <c r="C12" s="1" t="s">
        <v>3203</v>
      </c>
      <c r="D12" s="1" t="s">
        <v>912</v>
      </c>
      <c r="E12" s="1">
        <f>2899/1.23</f>
        <v>2356.9105691056911</v>
      </c>
      <c r="F12" s="1">
        <v>1</v>
      </c>
      <c r="Z12" s="1" t="s">
        <v>80</v>
      </c>
      <c r="AD12" s="1" t="s">
        <v>3204</v>
      </c>
      <c r="AE12" s="14" t="s">
        <v>3205</v>
      </c>
      <c r="AF12" s="1" t="s">
        <v>3206</v>
      </c>
      <c r="AG12" s="1" t="s">
        <v>3207</v>
      </c>
      <c r="AH12" s="1" t="s">
        <v>3206</v>
      </c>
      <c r="AI12" s="1" t="s">
        <v>3207</v>
      </c>
      <c r="AJ12" s="14" t="s">
        <v>621</v>
      </c>
      <c r="AM12" s="1">
        <v>0</v>
      </c>
      <c r="AO12" s="11" t="s">
        <v>552</v>
      </c>
      <c r="AP12" s="1">
        <v>1</v>
      </c>
      <c r="AQ12" s="1" t="s">
        <v>530</v>
      </c>
      <c r="AR12" s="1">
        <v>1</v>
      </c>
      <c r="AS12" s="14" t="s">
        <v>3208</v>
      </c>
      <c r="AT12" s="1">
        <v>0</v>
      </c>
    </row>
    <row r="13" spans="1:55" s="1" customFormat="1" ht="15">
      <c r="A13" s="1">
        <v>3051</v>
      </c>
      <c r="B13" s="1">
        <v>1</v>
      </c>
      <c r="C13" s="1" t="s">
        <v>3209</v>
      </c>
      <c r="D13" s="1" t="s">
        <v>912</v>
      </c>
      <c r="E13" s="1">
        <f t="shared" ref="E13:E15" si="2">2899/1.23</f>
        <v>2356.9105691056911</v>
      </c>
      <c r="F13" s="1">
        <v>1</v>
      </c>
      <c r="Z13" s="1" t="s">
        <v>80</v>
      </c>
      <c r="AD13" s="1" t="s">
        <v>3210</v>
      </c>
      <c r="AE13" s="14" t="s">
        <v>3211</v>
      </c>
      <c r="AF13" s="1" t="s">
        <v>3212</v>
      </c>
      <c r="AG13" s="1" t="s">
        <v>3213</v>
      </c>
      <c r="AH13" s="1" t="s">
        <v>3212</v>
      </c>
      <c r="AI13" s="1" t="s">
        <v>3213</v>
      </c>
      <c r="AJ13" s="14" t="s">
        <v>622</v>
      </c>
      <c r="AM13" s="1">
        <v>0</v>
      </c>
      <c r="AO13" s="11" t="s">
        <v>552</v>
      </c>
      <c r="AP13" s="1">
        <v>1</v>
      </c>
      <c r="AQ13" s="14" t="s">
        <v>531</v>
      </c>
      <c r="AR13" s="1">
        <v>1</v>
      </c>
      <c r="AS13" s="14" t="s">
        <v>3214</v>
      </c>
      <c r="AT13" s="1">
        <v>0</v>
      </c>
    </row>
    <row r="14" spans="1:55" s="1" customFormat="1" ht="15">
      <c r="A14" s="1">
        <v>3052</v>
      </c>
      <c r="B14" s="1">
        <v>1</v>
      </c>
      <c r="C14" s="1" t="s">
        <v>3215</v>
      </c>
      <c r="D14" s="1" t="s">
        <v>912</v>
      </c>
      <c r="E14" s="1">
        <f t="shared" si="2"/>
        <v>2356.9105691056911</v>
      </c>
      <c r="F14" s="1">
        <v>1</v>
      </c>
      <c r="Z14" s="1" t="s">
        <v>80</v>
      </c>
      <c r="AD14" s="1" t="s">
        <v>3216</v>
      </c>
      <c r="AE14" s="14" t="s">
        <v>3217</v>
      </c>
      <c r="AF14" s="1" t="s">
        <v>3218</v>
      </c>
      <c r="AG14" s="1" t="s">
        <v>3219</v>
      </c>
      <c r="AH14" s="1" t="s">
        <v>3218</v>
      </c>
      <c r="AI14" s="1" t="s">
        <v>3219</v>
      </c>
      <c r="AJ14" s="14" t="s">
        <v>623</v>
      </c>
      <c r="AM14" s="1">
        <v>0</v>
      </c>
      <c r="AO14" s="11" t="s">
        <v>552</v>
      </c>
      <c r="AP14" s="1">
        <v>1</v>
      </c>
      <c r="AQ14" s="14" t="s">
        <v>532</v>
      </c>
      <c r="AR14" s="1">
        <v>1</v>
      </c>
      <c r="AS14" s="14" t="s">
        <v>3220</v>
      </c>
      <c r="AT14" s="1">
        <v>0</v>
      </c>
    </row>
    <row r="15" spans="1:55" s="1" customFormat="1" ht="15">
      <c r="A15" s="1">
        <v>3053</v>
      </c>
      <c r="B15" s="1">
        <v>1</v>
      </c>
      <c r="C15" s="1" t="s">
        <v>3221</v>
      </c>
      <c r="D15" s="1" t="s">
        <v>912</v>
      </c>
      <c r="E15" s="1">
        <f t="shared" si="2"/>
        <v>2356.9105691056911</v>
      </c>
      <c r="F15" s="1">
        <v>1</v>
      </c>
      <c r="Z15" s="1" t="s">
        <v>80</v>
      </c>
      <c r="AD15" s="1" t="s">
        <v>3222</v>
      </c>
      <c r="AE15" s="14" t="s">
        <v>3223</v>
      </c>
      <c r="AF15" s="1" t="s">
        <v>3224</v>
      </c>
      <c r="AG15" s="1" t="s">
        <v>3225</v>
      </c>
      <c r="AH15" s="1" t="s">
        <v>3224</v>
      </c>
      <c r="AI15" s="1" t="s">
        <v>3225</v>
      </c>
      <c r="AJ15" s="14" t="s">
        <v>624</v>
      </c>
      <c r="AM15" s="1">
        <v>0</v>
      </c>
      <c r="AO15" s="11" t="s">
        <v>552</v>
      </c>
      <c r="AP15" s="1">
        <v>1</v>
      </c>
      <c r="AQ15" s="14" t="s">
        <v>533</v>
      </c>
      <c r="AR15" s="1">
        <v>1</v>
      </c>
      <c r="AS15" s="14" t="s">
        <v>3226</v>
      </c>
      <c r="AT15" s="1">
        <v>0</v>
      </c>
    </row>
    <row r="17" spans="1:46" s="5" customFormat="1" ht="15">
      <c r="A17" s="5">
        <v>299</v>
      </c>
      <c r="B17" s="5">
        <v>1</v>
      </c>
      <c r="C17" s="5" t="s">
        <v>4696</v>
      </c>
      <c r="D17" s="5" t="s">
        <v>84</v>
      </c>
      <c r="E17" s="5">
        <f>2999/1.23</f>
        <v>2438.2113821138209</v>
      </c>
      <c r="F17" s="5">
        <v>1</v>
      </c>
      <c r="Z17" s="5" t="s">
        <v>80</v>
      </c>
      <c r="AD17" s="5" t="s">
        <v>4697</v>
      </c>
      <c r="AE17" s="6" t="s">
        <v>4698</v>
      </c>
      <c r="AF17" s="5" t="s">
        <v>4699</v>
      </c>
      <c r="AG17" s="5" t="s">
        <v>4700</v>
      </c>
      <c r="AH17" s="5" t="s">
        <v>4701</v>
      </c>
      <c r="AI17" s="5" t="s">
        <v>4700</v>
      </c>
      <c r="AJ17" s="6" t="s">
        <v>4702</v>
      </c>
      <c r="AM17" s="5">
        <v>0</v>
      </c>
      <c r="AO17" s="11" t="s">
        <v>4646</v>
      </c>
      <c r="AP17" s="5">
        <v>1</v>
      </c>
      <c r="AQ17" s="19" t="s">
        <v>4703</v>
      </c>
      <c r="AR17" s="5">
        <v>1</v>
      </c>
      <c r="AS17" s="6" t="s">
        <v>4704</v>
      </c>
      <c r="AT17" s="5">
        <v>0</v>
      </c>
    </row>
  </sheetData>
  <hyperlinks>
    <hyperlink ref="AQ17" r:id="rId1" xr:uid="{64CC34E9-D00A-4B8E-8735-B0FBDBE37E70}"/>
  </hyperlinks>
  <pageMargins left="0.7" right="0.7" top="0.75" bottom="0.75" header="0.3" footer="0.3"/>
  <pageSetup paperSize="9" orientation="portrait"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C8"/>
  <sheetViews>
    <sheetView topLeftCell="A4" workbookViewId="0">
      <selection activeCell="C4" sqref="C4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21.37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1" customFormat="1" ht="15">
      <c r="A2" s="1">
        <v>300</v>
      </c>
      <c r="B2" s="1">
        <v>1</v>
      </c>
      <c r="C2" s="1" t="s">
        <v>3227</v>
      </c>
      <c r="D2" s="1" t="s">
        <v>911</v>
      </c>
      <c r="E2" s="1">
        <f>2299/1.23</f>
        <v>1869.1056910569107</v>
      </c>
      <c r="F2" s="1">
        <v>1</v>
      </c>
      <c r="Z2" s="1" t="s">
        <v>80</v>
      </c>
      <c r="AD2" s="18" t="s">
        <v>3228</v>
      </c>
      <c r="AE2" s="14" t="s">
        <v>3229</v>
      </c>
      <c r="AF2" s="1" t="s">
        <v>3230</v>
      </c>
      <c r="AG2" s="1" t="s">
        <v>3231</v>
      </c>
      <c r="AH2" s="1" t="s">
        <v>3230</v>
      </c>
      <c r="AI2" s="1" t="s">
        <v>3231</v>
      </c>
      <c r="AJ2" s="14" t="s">
        <v>625</v>
      </c>
      <c r="AM2" s="1">
        <v>0</v>
      </c>
      <c r="AO2" s="15" t="s">
        <v>552</v>
      </c>
      <c r="AP2" s="1">
        <v>1</v>
      </c>
      <c r="AQ2" s="1" t="s">
        <v>853</v>
      </c>
      <c r="AR2" s="1">
        <v>1</v>
      </c>
      <c r="AS2" s="14" t="s">
        <v>3232</v>
      </c>
      <c r="AT2" s="1">
        <v>0</v>
      </c>
    </row>
    <row r="3" spans="1:55" s="1" customFormat="1" ht="15">
      <c r="A3" s="1">
        <f>A2+1</f>
        <v>301</v>
      </c>
      <c r="B3" s="1">
        <v>1</v>
      </c>
      <c r="C3" s="1" t="s">
        <v>3233</v>
      </c>
      <c r="D3" s="1" t="s">
        <v>911</v>
      </c>
      <c r="E3" s="1">
        <f t="shared" ref="E3:E5" si="0">2299/1.23</f>
        <v>1869.1056910569107</v>
      </c>
      <c r="F3" s="1">
        <v>1</v>
      </c>
      <c r="Z3" s="1" t="s">
        <v>80</v>
      </c>
      <c r="AD3" s="18" t="s">
        <v>3234</v>
      </c>
      <c r="AE3" s="14" t="s">
        <v>3235</v>
      </c>
      <c r="AF3" s="1" t="s">
        <v>3236</v>
      </c>
      <c r="AG3" s="1" t="s">
        <v>3237</v>
      </c>
      <c r="AH3" s="1" t="s">
        <v>3236</v>
      </c>
      <c r="AI3" s="1" t="s">
        <v>3237</v>
      </c>
      <c r="AJ3" s="14" t="s">
        <v>626</v>
      </c>
      <c r="AM3" s="1">
        <v>0</v>
      </c>
      <c r="AO3" s="15" t="s">
        <v>552</v>
      </c>
      <c r="AP3" s="1">
        <v>1</v>
      </c>
      <c r="AQ3" s="1" t="s">
        <v>854</v>
      </c>
      <c r="AR3" s="1">
        <v>1</v>
      </c>
      <c r="AS3" s="14" t="s">
        <v>3238</v>
      </c>
      <c r="AT3" s="1">
        <v>0</v>
      </c>
    </row>
    <row r="4" spans="1:55" s="1" customFormat="1" ht="15">
      <c r="A4" s="1">
        <f t="shared" ref="A4:A8" si="1">A3+1</f>
        <v>302</v>
      </c>
      <c r="B4" s="1">
        <v>1</v>
      </c>
      <c r="C4" s="1" t="s">
        <v>3239</v>
      </c>
      <c r="D4" s="1" t="s">
        <v>911</v>
      </c>
      <c r="E4" s="1">
        <f t="shared" si="0"/>
        <v>1869.1056910569107</v>
      </c>
      <c r="F4" s="1">
        <v>1</v>
      </c>
      <c r="Z4" s="1" t="s">
        <v>80</v>
      </c>
      <c r="AD4" s="18" t="s">
        <v>3240</v>
      </c>
      <c r="AE4" s="14" t="s">
        <v>3241</v>
      </c>
      <c r="AF4" s="1" t="s">
        <v>3242</v>
      </c>
      <c r="AG4" s="1" t="s">
        <v>3243</v>
      </c>
      <c r="AH4" s="1" t="s">
        <v>3242</v>
      </c>
      <c r="AI4" s="1" t="s">
        <v>3243</v>
      </c>
      <c r="AJ4" s="14" t="s">
        <v>627</v>
      </c>
      <c r="AM4" s="1">
        <v>0</v>
      </c>
      <c r="AO4" s="15" t="s">
        <v>552</v>
      </c>
      <c r="AP4" s="1">
        <v>1</v>
      </c>
      <c r="AQ4" s="1" t="s">
        <v>855</v>
      </c>
      <c r="AR4" s="1">
        <v>1</v>
      </c>
      <c r="AS4" s="14" t="s">
        <v>3244</v>
      </c>
      <c r="AT4" s="1">
        <v>0</v>
      </c>
    </row>
    <row r="5" spans="1:55" s="1" customFormat="1" ht="15">
      <c r="A5" s="1">
        <f t="shared" si="1"/>
        <v>303</v>
      </c>
      <c r="B5" s="1">
        <v>1</v>
      </c>
      <c r="C5" s="1" t="s">
        <v>3245</v>
      </c>
      <c r="D5" s="1" t="s">
        <v>911</v>
      </c>
      <c r="E5" s="1">
        <f t="shared" si="0"/>
        <v>1869.1056910569107</v>
      </c>
      <c r="F5" s="1">
        <v>1</v>
      </c>
      <c r="Z5" s="1" t="s">
        <v>80</v>
      </c>
      <c r="AD5" s="18" t="s">
        <v>3246</v>
      </c>
      <c r="AE5" s="14" t="s">
        <v>3247</v>
      </c>
      <c r="AF5" s="1" t="s">
        <v>3248</v>
      </c>
      <c r="AG5" s="1" t="s">
        <v>3249</v>
      </c>
      <c r="AH5" s="1" t="s">
        <v>3248</v>
      </c>
      <c r="AI5" s="1" t="s">
        <v>3249</v>
      </c>
      <c r="AJ5" s="14" t="s">
        <v>628</v>
      </c>
      <c r="AM5" s="1">
        <v>0</v>
      </c>
      <c r="AO5" s="15" t="s">
        <v>552</v>
      </c>
      <c r="AP5" s="1">
        <v>1</v>
      </c>
      <c r="AQ5" s="1" t="s">
        <v>856</v>
      </c>
      <c r="AR5" s="1">
        <v>1</v>
      </c>
      <c r="AS5" s="14" t="s">
        <v>3250</v>
      </c>
      <c r="AT5" s="1">
        <v>0</v>
      </c>
    </row>
    <row r="6" spans="1:55" s="1" customFormat="1" ht="15">
      <c r="A6" s="1">
        <f t="shared" si="1"/>
        <v>304</v>
      </c>
      <c r="B6" s="1">
        <v>0</v>
      </c>
      <c r="C6" s="1" t="s">
        <v>3251</v>
      </c>
      <c r="D6" s="1" t="s">
        <v>911</v>
      </c>
      <c r="E6" s="1">
        <f t="shared" ref="E6:E8" si="2">2299/1.23</f>
        <v>1869.1056910569107</v>
      </c>
      <c r="F6" s="1">
        <v>1</v>
      </c>
      <c r="Z6" s="1" t="s">
        <v>80</v>
      </c>
      <c r="AD6" s="18" t="s">
        <v>3252</v>
      </c>
      <c r="AE6" s="14" t="s">
        <v>3253</v>
      </c>
      <c r="AF6" s="1" t="s">
        <v>3254</v>
      </c>
      <c r="AG6" s="1" t="s">
        <v>3255</v>
      </c>
      <c r="AH6" s="1" t="s">
        <v>3254</v>
      </c>
      <c r="AI6" s="1" t="s">
        <v>3255</v>
      </c>
      <c r="AJ6" s="14" t="s">
        <v>987</v>
      </c>
      <c r="AM6" s="1">
        <v>0</v>
      </c>
      <c r="AO6" s="15" t="s">
        <v>988</v>
      </c>
      <c r="AP6" s="1">
        <v>1</v>
      </c>
      <c r="AQ6" s="1" t="s">
        <v>989</v>
      </c>
      <c r="AR6" s="1">
        <v>1</v>
      </c>
      <c r="AS6" s="14" t="s">
        <v>3256</v>
      </c>
      <c r="AT6" s="1">
        <v>0</v>
      </c>
    </row>
    <row r="7" spans="1:55" s="1" customFormat="1" ht="15">
      <c r="A7" s="1">
        <f t="shared" si="1"/>
        <v>305</v>
      </c>
      <c r="B7" s="1">
        <v>0</v>
      </c>
      <c r="C7" s="1" t="s">
        <v>3257</v>
      </c>
      <c r="D7" s="1" t="s">
        <v>911</v>
      </c>
      <c r="E7" s="1">
        <f t="shared" si="2"/>
        <v>1869.1056910569107</v>
      </c>
      <c r="F7" s="1">
        <v>1</v>
      </c>
      <c r="Z7" s="1" t="s">
        <v>80</v>
      </c>
      <c r="AD7" s="18" t="s">
        <v>3258</v>
      </c>
      <c r="AE7" s="14" t="s">
        <v>3259</v>
      </c>
      <c r="AF7" s="1" t="s">
        <v>3260</v>
      </c>
      <c r="AG7" s="1" t="s">
        <v>3261</v>
      </c>
      <c r="AH7" s="1" t="s">
        <v>3260</v>
      </c>
      <c r="AI7" s="1" t="s">
        <v>3261</v>
      </c>
      <c r="AJ7" s="14" t="s">
        <v>986</v>
      </c>
      <c r="AM7" s="1">
        <v>0</v>
      </c>
      <c r="AO7" s="15" t="s">
        <v>988</v>
      </c>
      <c r="AP7" s="1">
        <v>1</v>
      </c>
      <c r="AQ7" s="1" t="s">
        <v>990</v>
      </c>
      <c r="AR7" s="1">
        <v>1</v>
      </c>
      <c r="AS7" s="14" t="s">
        <v>3262</v>
      </c>
      <c r="AT7" s="1">
        <v>0</v>
      </c>
    </row>
    <row r="8" spans="1:55" s="1" customFormat="1" ht="15">
      <c r="A8" s="1">
        <f t="shared" si="1"/>
        <v>306</v>
      </c>
      <c r="B8" s="1">
        <v>0</v>
      </c>
      <c r="C8" s="1" t="s">
        <v>3263</v>
      </c>
      <c r="D8" s="1" t="s">
        <v>911</v>
      </c>
      <c r="E8" s="1">
        <f t="shared" si="2"/>
        <v>1869.1056910569107</v>
      </c>
      <c r="F8" s="1">
        <v>1</v>
      </c>
      <c r="Z8" s="1" t="s">
        <v>80</v>
      </c>
      <c r="AD8" s="18" t="s">
        <v>3264</v>
      </c>
      <c r="AE8" s="14" t="s">
        <v>3265</v>
      </c>
      <c r="AF8" s="1" t="s">
        <v>3266</v>
      </c>
      <c r="AG8" s="1" t="s">
        <v>3267</v>
      </c>
      <c r="AH8" s="1" t="s">
        <v>3266</v>
      </c>
      <c r="AI8" s="1" t="s">
        <v>3267</v>
      </c>
      <c r="AJ8" s="14" t="s">
        <v>985</v>
      </c>
      <c r="AM8" s="1">
        <v>0</v>
      </c>
      <c r="AO8" s="15" t="s">
        <v>988</v>
      </c>
      <c r="AP8" s="1">
        <v>1</v>
      </c>
      <c r="AQ8" s="1" t="s">
        <v>984</v>
      </c>
      <c r="AR8" s="1">
        <v>1</v>
      </c>
      <c r="AS8" s="14" t="s">
        <v>3268</v>
      </c>
      <c r="AT8" s="1">
        <v>0</v>
      </c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BC8"/>
  <sheetViews>
    <sheetView workbookViewId="0">
      <selection activeCell="C4" sqref="C4"/>
    </sheetView>
  </sheetViews>
  <sheetFormatPr defaultColWidth="9"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21.37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780</v>
      </c>
      <c r="B2" s="5">
        <v>1</v>
      </c>
      <c r="C2" s="5" t="s">
        <v>3269</v>
      </c>
      <c r="D2" s="5" t="s">
        <v>910</v>
      </c>
      <c r="E2" s="5">
        <f t="shared" ref="E2:E8" si="0">2499/1.23</f>
        <v>2031.7073170731708</v>
      </c>
      <c r="F2" s="5">
        <v>1</v>
      </c>
      <c r="Z2" s="5" t="s">
        <v>80</v>
      </c>
      <c r="AD2" s="5" t="s">
        <v>3270</v>
      </c>
      <c r="AE2" s="6" t="s">
        <v>3271</v>
      </c>
      <c r="AF2" s="5" t="s">
        <v>3272</v>
      </c>
      <c r="AG2" s="5" t="s">
        <v>3273</v>
      </c>
      <c r="AH2" s="5" t="s">
        <v>3272</v>
      </c>
      <c r="AI2" s="5" t="s">
        <v>3273</v>
      </c>
      <c r="AJ2" s="6" t="s">
        <v>723</v>
      </c>
      <c r="AM2" s="5">
        <v>0</v>
      </c>
      <c r="AO2" s="11" t="s">
        <v>722</v>
      </c>
      <c r="AP2" s="5">
        <v>1</v>
      </c>
      <c r="AQ2" t="s">
        <v>870</v>
      </c>
      <c r="AR2" s="5">
        <v>1</v>
      </c>
      <c r="AS2" s="6" t="s">
        <v>3274</v>
      </c>
      <c r="AT2" s="5">
        <v>0</v>
      </c>
    </row>
    <row r="3" spans="1:55" s="5" customFormat="1" ht="15">
      <c r="A3" s="5">
        <v>781</v>
      </c>
      <c r="B3" s="5">
        <v>1</v>
      </c>
      <c r="C3" s="5" t="s">
        <v>3275</v>
      </c>
      <c r="D3" s="5" t="s">
        <v>910</v>
      </c>
      <c r="E3" s="5">
        <f t="shared" si="0"/>
        <v>2031.7073170731708</v>
      </c>
      <c r="F3" s="5">
        <v>1</v>
      </c>
      <c r="Z3" s="5" t="s">
        <v>80</v>
      </c>
      <c r="AD3" s="5" t="s">
        <v>3276</v>
      </c>
      <c r="AE3" s="6" t="s">
        <v>3277</v>
      </c>
      <c r="AF3" s="5" t="s">
        <v>3278</v>
      </c>
      <c r="AG3" s="5" t="s">
        <v>3279</v>
      </c>
      <c r="AH3" s="5" t="s">
        <v>3278</v>
      </c>
      <c r="AI3" s="5" t="s">
        <v>3279</v>
      </c>
      <c r="AJ3" s="6" t="s">
        <v>724</v>
      </c>
      <c r="AM3" s="5">
        <v>0</v>
      </c>
      <c r="AO3" s="11" t="s">
        <v>722</v>
      </c>
      <c r="AP3" s="5">
        <v>1</v>
      </c>
      <c r="AQ3" t="s">
        <v>871</v>
      </c>
      <c r="AR3" s="5">
        <v>1</v>
      </c>
      <c r="AS3" s="6" t="s">
        <v>3280</v>
      </c>
      <c r="AT3" s="5">
        <v>0</v>
      </c>
    </row>
    <row r="4" spans="1:55" s="5" customFormat="1" ht="15">
      <c r="A4" s="5">
        <v>782</v>
      </c>
      <c r="B4" s="5">
        <v>1</v>
      </c>
      <c r="C4" s="5" t="s">
        <v>3281</v>
      </c>
      <c r="D4" s="5" t="s">
        <v>910</v>
      </c>
      <c r="E4" s="5">
        <f t="shared" si="0"/>
        <v>2031.7073170731708</v>
      </c>
      <c r="F4" s="5">
        <v>1</v>
      </c>
      <c r="Z4" s="5" t="s">
        <v>80</v>
      </c>
      <c r="AD4" s="5" t="s">
        <v>3282</v>
      </c>
      <c r="AE4" s="6" t="s">
        <v>3283</v>
      </c>
      <c r="AF4" s="5" t="s">
        <v>3284</v>
      </c>
      <c r="AG4" s="5" t="s">
        <v>3285</v>
      </c>
      <c r="AH4" s="5" t="s">
        <v>3284</v>
      </c>
      <c r="AI4" s="5" t="s">
        <v>3285</v>
      </c>
      <c r="AJ4" s="6" t="s">
        <v>725</v>
      </c>
      <c r="AM4" s="5">
        <v>0</v>
      </c>
      <c r="AO4" s="11" t="s">
        <v>722</v>
      </c>
      <c r="AP4" s="5">
        <v>1</v>
      </c>
      <c r="AQ4" t="s">
        <v>872</v>
      </c>
      <c r="AR4" s="5">
        <v>1</v>
      </c>
      <c r="AS4" s="6" t="s">
        <v>3286</v>
      </c>
      <c r="AT4" s="5">
        <v>0</v>
      </c>
    </row>
    <row r="5" spans="1:55" s="5" customFormat="1" ht="15">
      <c r="A5" s="5">
        <v>783</v>
      </c>
      <c r="B5" s="5">
        <v>1</v>
      </c>
      <c r="C5" s="5" t="s">
        <v>3287</v>
      </c>
      <c r="D5" s="5" t="s">
        <v>910</v>
      </c>
      <c r="E5" s="5">
        <f t="shared" si="0"/>
        <v>2031.7073170731708</v>
      </c>
      <c r="F5" s="5">
        <v>1</v>
      </c>
      <c r="Z5" s="5" t="s">
        <v>80</v>
      </c>
      <c r="AD5" s="5" t="s">
        <v>3288</v>
      </c>
      <c r="AE5" s="6" t="s">
        <v>3289</v>
      </c>
      <c r="AF5" s="5" t="s">
        <v>3290</v>
      </c>
      <c r="AG5" s="5" t="s">
        <v>3291</v>
      </c>
      <c r="AH5" s="5" t="s">
        <v>3290</v>
      </c>
      <c r="AI5" s="5" t="s">
        <v>3291</v>
      </c>
      <c r="AJ5" s="6" t="s">
        <v>726</v>
      </c>
      <c r="AM5" s="5">
        <v>0</v>
      </c>
      <c r="AO5" s="11" t="s">
        <v>722</v>
      </c>
      <c r="AP5" s="5">
        <v>1</v>
      </c>
      <c r="AQ5" t="s">
        <v>873</v>
      </c>
      <c r="AR5" s="5">
        <v>1</v>
      </c>
      <c r="AS5" s="6" t="s">
        <v>3292</v>
      </c>
      <c r="AT5" s="5">
        <v>0</v>
      </c>
    </row>
    <row r="6" spans="1:55" s="5" customFormat="1" ht="15">
      <c r="A6" s="5">
        <v>784</v>
      </c>
      <c r="B6" s="5">
        <v>0</v>
      </c>
      <c r="C6" s="5" t="s">
        <v>3293</v>
      </c>
      <c r="D6" s="5" t="s">
        <v>910</v>
      </c>
      <c r="E6" s="5">
        <f>2499/1.23</f>
        <v>2031.7073170731708</v>
      </c>
      <c r="F6" s="5">
        <v>1</v>
      </c>
      <c r="Z6" s="5" t="s">
        <v>80</v>
      </c>
      <c r="AD6" s="5" t="s">
        <v>3294</v>
      </c>
      <c r="AE6" s="6" t="s">
        <v>3295</v>
      </c>
      <c r="AF6" s="5" t="s">
        <v>3296</v>
      </c>
      <c r="AG6" s="5" t="s">
        <v>3297</v>
      </c>
      <c r="AH6" s="5" t="s">
        <v>3296</v>
      </c>
      <c r="AI6" s="5" t="s">
        <v>3297</v>
      </c>
      <c r="AJ6" s="6" t="s">
        <v>745</v>
      </c>
      <c r="AM6" s="5">
        <v>0</v>
      </c>
      <c r="AO6" s="11" t="s">
        <v>959</v>
      </c>
      <c r="AP6" s="5">
        <v>1</v>
      </c>
      <c r="AQ6" t="s">
        <v>868</v>
      </c>
      <c r="AR6" s="5">
        <v>1</v>
      </c>
      <c r="AS6" s="6" t="s">
        <v>3298</v>
      </c>
      <c r="AT6" s="5">
        <v>0</v>
      </c>
    </row>
    <row r="7" spans="1:55" s="5" customFormat="1" ht="15">
      <c r="A7" s="5">
        <v>785</v>
      </c>
      <c r="B7" s="5">
        <v>0</v>
      </c>
      <c r="C7" s="5" t="s">
        <v>3299</v>
      </c>
      <c r="D7" s="5" t="s">
        <v>910</v>
      </c>
      <c r="E7" s="5">
        <f t="shared" si="0"/>
        <v>2031.7073170731708</v>
      </c>
      <c r="F7" s="5">
        <v>1</v>
      </c>
      <c r="Z7" s="5" t="s">
        <v>80</v>
      </c>
      <c r="AD7" s="5" t="s">
        <v>3300</v>
      </c>
      <c r="AE7" s="6" t="s">
        <v>3301</v>
      </c>
      <c r="AF7" s="5" t="s">
        <v>3302</v>
      </c>
      <c r="AG7" s="5" t="s">
        <v>3303</v>
      </c>
      <c r="AH7" s="5" t="s">
        <v>3302</v>
      </c>
      <c r="AI7" s="5" t="s">
        <v>3303</v>
      </c>
      <c r="AJ7" s="6" t="s">
        <v>746</v>
      </c>
      <c r="AM7" s="5">
        <v>0</v>
      </c>
      <c r="AO7" s="11" t="s">
        <v>959</v>
      </c>
      <c r="AP7" s="5">
        <v>1</v>
      </c>
      <c r="AQ7" t="s">
        <v>869</v>
      </c>
      <c r="AR7" s="5">
        <v>1</v>
      </c>
      <c r="AS7" s="6" t="s">
        <v>3304</v>
      </c>
      <c r="AT7" s="5">
        <v>0</v>
      </c>
    </row>
    <row r="8" spans="1:55" s="5" customFormat="1" ht="15">
      <c r="A8" s="5">
        <v>786</v>
      </c>
      <c r="B8" s="5">
        <v>0</v>
      </c>
      <c r="C8" s="5" t="s">
        <v>3305</v>
      </c>
      <c r="D8" s="5" t="s">
        <v>910</v>
      </c>
      <c r="E8" s="5">
        <f t="shared" si="0"/>
        <v>2031.7073170731708</v>
      </c>
      <c r="F8" s="5">
        <v>1</v>
      </c>
      <c r="Z8" s="5" t="s">
        <v>80</v>
      </c>
      <c r="AD8" s="5" t="s">
        <v>3306</v>
      </c>
      <c r="AE8" s="6" t="s">
        <v>3307</v>
      </c>
      <c r="AF8" s="5" t="s">
        <v>3308</v>
      </c>
      <c r="AG8" s="5" t="s">
        <v>3309</v>
      </c>
      <c r="AH8" s="5" t="s">
        <v>3308</v>
      </c>
      <c r="AI8" s="5" t="s">
        <v>3309</v>
      </c>
      <c r="AJ8" s="6" t="s">
        <v>991</v>
      </c>
      <c r="AM8" s="5">
        <v>0</v>
      </c>
      <c r="AO8" s="11" t="s">
        <v>959</v>
      </c>
      <c r="AP8" s="5">
        <v>1</v>
      </c>
      <c r="AQ8" t="s">
        <v>992</v>
      </c>
      <c r="AR8" s="5">
        <v>1</v>
      </c>
      <c r="AS8" s="6" t="s">
        <v>3310</v>
      </c>
      <c r="AT8" s="5">
        <v>0</v>
      </c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BC15"/>
  <sheetViews>
    <sheetView workbookViewId="0">
      <selection activeCell="C18" sqref="C18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28.5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310</v>
      </c>
      <c r="B2" s="5">
        <v>1</v>
      </c>
      <c r="C2" s="5" t="s">
        <v>3311</v>
      </c>
      <c r="D2" s="5" t="s">
        <v>915</v>
      </c>
      <c r="E2" s="5">
        <f>1999/1.23</f>
        <v>1625.2032520325204</v>
      </c>
      <c r="F2" s="5">
        <v>1</v>
      </c>
      <c r="Z2" s="5" t="s">
        <v>80</v>
      </c>
      <c r="AD2" s="5" t="s">
        <v>3312</v>
      </c>
      <c r="AE2" s="6" t="s">
        <v>3313</v>
      </c>
      <c r="AF2" s="5" t="s">
        <v>3314</v>
      </c>
      <c r="AG2" s="5" t="s">
        <v>3315</v>
      </c>
      <c r="AH2" s="5" t="s">
        <v>3316</v>
      </c>
      <c r="AI2" s="5" t="s">
        <v>3315</v>
      </c>
      <c r="AJ2" s="6" t="s">
        <v>633</v>
      </c>
      <c r="AM2" s="5">
        <v>0</v>
      </c>
      <c r="AO2" s="11" t="s">
        <v>552</v>
      </c>
      <c r="AP2" s="5">
        <v>1</v>
      </c>
      <c r="AQ2" s="6" t="s">
        <v>701</v>
      </c>
      <c r="AR2" s="5">
        <v>1</v>
      </c>
      <c r="AS2" s="6" t="s">
        <v>3317</v>
      </c>
      <c r="AT2" s="5">
        <v>0</v>
      </c>
    </row>
    <row r="3" spans="1:55" s="5" customFormat="1" ht="15">
      <c r="A3" s="5">
        <v>311</v>
      </c>
      <c r="B3" s="5">
        <v>1</v>
      </c>
      <c r="C3" s="5" t="s">
        <v>3318</v>
      </c>
      <c r="D3" s="5" t="s">
        <v>915</v>
      </c>
      <c r="E3" s="5">
        <f>1999/1.23</f>
        <v>1625.2032520325204</v>
      </c>
      <c r="F3" s="5">
        <v>1</v>
      </c>
      <c r="Z3" s="5" t="s">
        <v>80</v>
      </c>
      <c r="AD3" s="5" t="s">
        <v>3319</v>
      </c>
      <c r="AE3" s="6" t="s">
        <v>3320</v>
      </c>
      <c r="AF3" s="5" t="s">
        <v>3321</v>
      </c>
      <c r="AG3" s="5" t="s">
        <v>3322</v>
      </c>
      <c r="AH3" s="5" t="s">
        <v>3323</v>
      </c>
      <c r="AI3" s="5" t="s">
        <v>3322</v>
      </c>
      <c r="AJ3" s="6" t="s">
        <v>634</v>
      </c>
      <c r="AM3" s="5">
        <v>0</v>
      </c>
      <c r="AO3" s="11" t="s">
        <v>552</v>
      </c>
      <c r="AP3" s="5">
        <v>1</v>
      </c>
      <c r="AQ3" s="6" t="s">
        <v>702</v>
      </c>
      <c r="AR3" s="5">
        <v>1</v>
      </c>
      <c r="AS3" s="6" t="s">
        <v>3324</v>
      </c>
      <c r="AT3" s="5">
        <v>0</v>
      </c>
    </row>
    <row r="4" spans="1:55" s="5" customFormat="1" ht="15">
      <c r="A4" s="5">
        <v>312</v>
      </c>
      <c r="B4" s="5">
        <v>1</v>
      </c>
      <c r="C4" s="5" t="s">
        <v>3325</v>
      </c>
      <c r="D4" s="5" t="s">
        <v>915</v>
      </c>
      <c r="E4" s="5">
        <f>1799/1.23</f>
        <v>1462.6016260162601</v>
      </c>
      <c r="F4" s="5">
        <v>1</v>
      </c>
      <c r="Z4" s="5" t="s">
        <v>80</v>
      </c>
      <c r="AD4" s="5" t="s">
        <v>3326</v>
      </c>
      <c r="AE4" s="6" t="s">
        <v>3327</v>
      </c>
      <c r="AF4" s="5" t="s">
        <v>3328</v>
      </c>
      <c r="AG4" s="5" t="s">
        <v>3329</v>
      </c>
      <c r="AH4" s="5" t="s">
        <v>3330</v>
      </c>
      <c r="AI4" s="5" t="s">
        <v>3329</v>
      </c>
      <c r="AJ4" s="6" t="s">
        <v>635</v>
      </c>
      <c r="AM4" s="5">
        <v>0</v>
      </c>
      <c r="AO4" s="11" t="s">
        <v>552</v>
      </c>
      <c r="AP4" s="5">
        <v>1</v>
      </c>
      <c r="AQ4" s="6" t="s">
        <v>703</v>
      </c>
      <c r="AR4" s="5">
        <v>1</v>
      </c>
      <c r="AS4" s="6" t="s">
        <v>3331</v>
      </c>
      <c r="AT4" s="5">
        <v>0</v>
      </c>
    </row>
    <row r="5" spans="1:55" s="5" customFormat="1" ht="15">
      <c r="A5" s="5">
        <v>313</v>
      </c>
      <c r="B5" s="5">
        <v>1</v>
      </c>
      <c r="C5" s="5" t="s">
        <v>3332</v>
      </c>
      <c r="D5" s="5" t="s">
        <v>915</v>
      </c>
      <c r="E5" s="5">
        <f>1799/1.23</f>
        <v>1462.6016260162601</v>
      </c>
      <c r="F5" s="5">
        <v>1</v>
      </c>
      <c r="Z5" s="5" t="s">
        <v>80</v>
      </c>
      <c r="AD5" s="5" t="s">
        <v>3333</v>
      </c>
      <c r="AE5" s="6" t="s">
        <v>3334</v>
      </c>
      <c r="AF5" s="5" t="s">
        <v>3335</v>
      </c>
      <c r="AG5" s="5" t="s">
        <v>3336</v>
      </c>
      <c r="AH5" s="5" t="s">
        <v>3337</v>
      </c>
      <c r="AI5" s="5" t="s">
        <v>3336</v>
      </c>
      <c r="AJ5" s="6" t="s">
        <v>636</v>
      </c>
      <c r="AM5" s="5">
        <v>0</v>
      </c>
      <c r="AO5" s="11" t="s">
        <v>552</v>
      </c>
      <c r="AP5" s="5">
        <v>1</v>
      </c>
      <c r="AQ5" s="6" t="s">
        <v>704</v>
      </c>
      <c r="AR5" s="5">
        <v>1</v>
      </c>
      <c r="AS5" s="6" t="s">
        <v>3338</v>
      </c>
      <c r="AT5" s="5">
        <v>0</v>
      </c>
    </row>
    <row r="6" spans="1:55" s="5" customFormat="1" ht="15">
      <c r="A6" s="5">
        <v>314</v>
      </c>
      <c r="B6" s="5">
        <v>1</v>
      </c>
      <c r="C6" s="5" t="s">
        <v>3339</v>
      </c>
      <c r="D6" s="5" t="s">
        <v>915</v>
      </c>
      <c r="E6" s="5">
        <f>1799/1.23</f>
        <v>1462.6016260162601</v>
      </c>
      <c r="F6" s="5">
        <v>1</v>
      </c>
      <c r="Z6" s="5" t="s">
        <v>80</v>
      </c>
      <c r="AD6" s="5" t="s">
        <v>3340</v>
      </c>
      <c r="AE6" s="6" t="s">
        <v>3341</v>
      </c>
      <c r="AF6" s="5" t="s">
        <v>3342</v>
      </c>
      <c r="AG6" s="5" t="s">
        <v>3343</v>
      </c>
      <c r="AH6" s="5" t="s">
        <v>3344</v>
      </c>
      <c r="AI6" s="5" t="s">
        <v>3343</v>
      </c>
      <c r="AJ6" s="6" t="s">
        <v>637</v>
      </c>
      <c r="AM6" s="5">
        <v>0</v>
      </c>
      <c r="AO6" s="11" t="s">
        <v>552</v>
      </c>
      <c r="AP6" s="5">
        <v>1</v>
      </c>
      <c r="AQ6" s="6" t="s">
        <v>705</v>
      </c>
      <c r="AR6" s="5">
        <v>1</v>
      </c>
      <c r="AS6" s="6" t="s">
        <v>3345</v>
      </c>
      <c r="AT6" s="5">
        <v>0</v>
      </c>
    </row>
    <row r="7" spans="1:55" s="5" customFormat="1" ht="15">
      <c r="A7" s="5">
        <v>315</v>
      </c>
      <c r="B7" s="5">
        <v>1</v>
      </c>
      <c r="C7" s="5" t="s">
        <v>3346</v>
      </c>
      <c r="D7" s="5" t="s">
        <v>915</v>
      </c>
      <c r="E7" s="5">
        <f>1999/1.23</f>
        <v>1625.2032520325204</v>
      </c>
      <c r="F7" s="5">
        <v>1</v>
      </c>
      <c r="Z7" s="5" t="s">
        <v>80</v>
      </c>
      <c r="AD7" s="5" t="s">
        <v>3347</v>
      </c>
      <c r="AE7" s="6" t="s">
        <v>3348</v>
      </c>
      <c r="AF7" s="5" t="s">
        <v>3349</v>
      </c>
      <c r="AG7" s="5" t="s">
        <v>3350</v>
      </c>
      <c r="AH7" s="5" t="s">
        <v>3351</v>
      </c>
      <c r="AI7" s="5" t="s">
        <v>3350</v>
      </c>
      <c r="AJ7" s="6" t="s">
        <v>638</v>
      </c>
      <c r="AM7" s="5">
        <v>0</v>
      </c>
      <c r="AO7" s="11" t="s">
        <v>552</v>
      </c>
      <c r="AP7" s="5">
        <v>1</v>
      </c>
      <c r="AQ7" s="6" t="s">
        <v>706</v>
      </c>
      <c r="AR7" s="5">
        <v>1</v>
      </c>
      <c r="AS7" s="6" t="s">
        <v>3352</v>
      </c>
      <c r="AT7" s="5">
        <v>0</v>
      </c>
    </row>
    <row r="8" spans="1:55" s="5" customFormat="1" ht="15">
      <c r="A8" s="5">
        <v>316</v>
      </c>
      <c r="B8" s="5">
        <v>1</v>
      </c>
      <c r="C8" s="5" t="s">
        <v>3353</v>
      </c>
      <c r="D8" s="5" t="s">
        <v>915</v>
      </c>
      <c r="E8" s="5">
        <f>1999/1.23</f>
        <v>1625.2032520325204</v>
      </c>
      <c r="F8" s="5">
        <v>1</v>
      </c>
      <c r="Z8" s="5" t="s">
        <v>80</v>
      </c>
      <c r="AD8" s="5" t="s">
        <v>3354</v>
      </c>
      <c r="AE8" s="6" t="s">
        <v>3355</v>
      </c>
      <c r="AF8" s="5" t="s">
        <v>3356</v>
      </c>
      <c r="AG8" s="5" t="s">
        <v>3357</v>
      </c>
      <c r="AH8" s="5" t="s">
        <v>3358</v>
      </c>
      <c r="AI8" s="5" t="s">
        <v>3357</v>
      </c>
      <c r="AJ8" s="6" t="s">
        <v>639</v>
      </c>
      <c r="AM8" s="5">
        <v>0</v>
      </c>
      <c r="AO8" s="11" t="s">
        <v>552</v>
      </c>
      <c r="AP8" s="5">
        <v>1</v>
      </c>
      <c r="AQ8" s="6" t="s">
        <v>707</v>
      </c>
      <c r="AR8" s="5">
        <v>1</v>
      </c>
      <c r="AS8" s="6" t="s">
        <v>3359</v>
      </c>
      <c r="AT8" s="5">
        <v>0</v>
      </c>
    </row>
    <row r="9" spans="1:55" s="1" customFormat="1" ht="15">
      <c r="A9" s="1" t="s">
        <v>4507</v>
      </c>
      <c r="B9" s="1">
        <v>0</v>
      </c>
      <c r="C9" s="1" t="s">
        <v>3360</v>
      </c>
      <c r="D9" s="1" t="s">
        <v>915</v>
      </c>
      <c r="F9" s="1">
        <v>1</v>
      </c>
      <c r="Z9" s="1" t="s">
        <v>80</v>
      </c>
      <c r="AD9" s="1" t="s">
        <v>3361</v>
      </c>
      <c r="AE9" s="14" t="s">
        <v>3362</v>
      </c>
      <c r="AF9" s="1" t="s">
        <v>3363</v>
      </c>
      <c r="AG9" s="1" t="s">
        <v>3364</v>
      </c>
      <c r="AH9" s="1" t="s">
        <v>3365</v>
      </c>
      <c r="AI9" s="1" t="s">
        <v>3364</v>
      </c>
      <c r="AJ9" s="14" t="s">
        <v>640</v>
      </c>
      <c r="AM9" s="1">
        <v>0</v>
      </c>
      <c r="AO9" s="15" t="s">
        <v>552</v>
      </c>
      <c r="AP9" s="1">
        <v>1</v>
      </c>
      <c r="AQ9" s="14" t="s">
        <v>708</v>
      </c>
      <c r="AR9" s="1">
        <v>1</v>
      </c>
      <c r="AS9" s="14" t="s">
        <v>3366</v>
      </c>
      <c r="AT9" s="1">
        <v>0</v>
      </c>
    </row>
    <row r="10" spans="1:55" s="5" customFormat="1" ht="15">
      <c r="A10" s="5">
        <v>318</v>
      </c>
      <c r="B10" s="5">
        <v>1</v>
      </c>
      <c r="C10" s="5" t="s">
        <v>3367</v>
      </c>
      <c r="D10" s="5" t="s">
        <v>915</v>
      </c>
      <c r="E10" s="5">
        <f>1799/1.23</f>
        <v>1462.6016260162601</v>
      </c>
      <c r="F10" s="5">
        <v>1</v>
      </c>
      <c r="Z10" s="5" t="s">
        <v>80</v>
      </c>
      <c r="AD10" s="5" t="s">
        <v>3368</v>
      </c>
      <c r="AE10" s="6" t="s">
        <v>3369</v>
      </c>
      <c r="AF10" s="5" t="s">
        <v>3370</v>
      </c>
      <c r="AG10" s="5" t="s">
        <v>3371</v>
      </c>
      <c r="AH10" s="5" t="s">
        <v>3372</v>
      </c>
      <c r="AI10" s="5" t="s">
        <v>3371</v>
      </c>
      <c r="AJ10" s="6" t="s">
        <v>641</v>
      </c>
      <c r="AM10" s="5">
        <v>0</v>
      </c>
      <c r="AO10" s="11" t="s">
        <v>552</v>
      </c>
      <c r="AP10" s="5">
        <v>1</v>
      </c>
      <c r="AQ10" s="6" t="s">
        <v>709</v>
      </c>
      <c r="AR10" s="5">
        <v>1</v>
      </c>
      <c r="AS10" s="6" t="s">
        <v>3373</v>
      </c>
      <c r="AT10" s="5">
        <v>0</v>
      </c>
    </row>
    <row r="11" spans="1:55" s="4" customFormat="1" ht="15">
      <c r="A11" s="4">
        <v>319</v>
      </c>
      <c r="B11" s="4">
        <v>0</v>
      </c>
      <c r="C11" s="4" t="s">
        <v>3374</v>
      </c>
      <c r="D11" s="4" t="s">
        <v>915</v>
      </c>
      <c r="F11" s="4">
        <v>1</v>
      </c>
      <c r="Z11" s="4" t="s">
        <v>80</v>
      </c>
      <c r="AD11" s="4" t="s">
        <v>3375</v>
      </c>
      <c r="AE11" s="16" t="s">
        <v>3376</v>
      </c>
      <c r="AF11" s="4" t="s">
        <v>3377</v>
      </c>
      <c r="AG11" s="4" t="s">
        <v>3378</v>
      </c>
      <c r="AH11" s="4" t="s">
        <v>3379</v>
      </c>
      <c r="AI11" s="4" t="s">
        <v>3378</v>
      </c>
      <c r="AJ11" s="16" t="s">
        <v>503</v>
      </c>
      <c r="AM11" s="4">
        <v>0</v>
      </c>
      <c r="AO11" s="17" t="s">
        <v>552</v>
      </c>
      <c r="AP11" s="4">
        <v>1</v>
      </c>
      <c r="AQ11" s="4" t="s">
        <v>710</v>
      </c>
      <c r="AR11" s="4">
        <v>1</v>
      </c>
      <c r="AS11" s="16" t="s">
        <v>3380</v>
      </c>
      <c r="AT11" s="4">
        <v>0</v>
      </c>
    </row>
    <row r="12" spans="1:55" s="4" customFormat="1" ht="15">
      <c r="A12" s="4">
        <v>340</v>
      </c>
      <c r="B12" s="4">
        <v>0</v>
      </c>
      <c r="C12" s="4" t="s">
        <v>3381</v>
      </c>
      <c r="D12" s="4" t="s">
        <v>915</v>
      </c>
      <c r="F12" s="4">
        <v>1</v>
      </c>
      <c r="Z12" s="4" t="s">
        <v>80</v>
      </c>
      <c r="AD12" s="4" t="s">
        <v>3382</v>
      </c>
      <c r="AE12" s="16" t="s">
        <v>3383</v>
      </c>
      <c r="AF12" s="4" t="s">
        <v>3384</v>
      </c>
      <c r="AG12" s="4" t="s">
        <v>3385</v>
      </c>
      <c r="AH12" s="4" t="s">
        <v>3386</v>
      </c>
      <c r="AI12" s="4" t="s">
        <v>3385</v>
      </c>
      <c r="AJ12" s="16" t="s">
        <v>504</v>
      </c>
      <c r="AM12" s="4">
        <v>0</v>
      </c>
      <c r="AO12" s="17" t="s">
        <v>552</v>
      </c>
      <c r="AP12" s="4">
        <v>1</v>
      </c>
      <c r="AQ12" s="4" t="s">
        <v>711</v>
      </c>
      <c r="AR12" s="4">
        <v>1</v>
      </c>
      <c r="AS12" s="16" t="s">
        <v>3387</v>
      </c>
      <c r="AT12" s="4">
        <v>0</v>
      </c>
    </row>
    <row r="13" spans="1:55" s="4" customFormat="1" ht="15">
      <c r="A13" s="4">
        <v>341</v>
      </c>
      <c r="B13" s="4">
        <v>0</v>
      </c>
      <c r="C13" s="4" t="s">
        <v>3388</v>
      </c>
      <c r="D13" s="4" t="s">
        <v>915</v>
      </c>
      <c r="F13" s="4">
        <v>1</v>
      </c>
      <c r="Z13" s="4" t="s">
        <v>80</v>
      </c>
      <c r="AD13" s="4" t="s">
        <v>3389</v>
      </c>
      <c r="AE13" s="16" t="s">
        <v>3390</v>
      </c>
      <c r="AF13" s="4" t="s">
        <v>3391</v>
      </c>
      <c r="AG13" s="4" t="s">
        <v>3392</v>
      </c>
      <c r="AH13" s="4" t="s">
        <v>3393</v>
      </c>
      <c r="AI13" s="4" t="s">
        <v>3392</v>
      </c>
      <c r="AJ13" s="16" t="s">
        <v>505</v>
      </c>
      <c r="AM13" s="4">
        <v>0</v>
      </c>
      <c r="AO13" s="17" t="s">
        <v>552</v>
      </c>
      <c r="AP13" s="4">
        <v>1</v>
      </c>
      <c r="AQ13" s="4" t="s">
        <v>712</v>
      </c>
      <c r="AR13" s="4">
        <v>1</v>
      </c>
      <c r="AS13" s="16" t="s">
        <v>3394</v>
      </c>
      <c r="AT13" s="4">
        <v>0</v>
      </c>
    </row>
    <row r="15" spans="1:55" s="5" customFormat="1" ht="15">
      <c r="A15" s="5">
        <v>317</v>
      </c>
      <c r="B15" s="5">
        <v>1</v>
      </c>
      <c r="C15" s="5" t="s">
        <v>4497</v>
      </c>
      <c r="D15" s="5" t="s">
        <v>915</v>
      </c>
      <c r="E15" s="5">
        <f>2099/1.23</f>
        <v>1706.5040650406504</v>
      </c>
      <c r="F15" s="5">
        <v>1</v>
      </c>
      <c r="Z15" s="5" t="s">
        <v>80</v>
      </c>
      <c r="AD15" s="5" t="s">
        <v>4498</v>
      </c>
      <c r="AE15" s="6" t="s">
        <v>4499</v>
      </c>
      <c r="AF15" s="5" t="s">
        <v>4500</v>
      </c>
      <c r="AG15" s="5" t="s">
        <v>4501</v>
      </c>
      <c r="AH15" s="5" t="s">
        <v>4502</v>
      </c>
      <c r="AI15" s="5" t="s">
        <v>4501</v>
      </c>
      <c r="AJ15" s="6" t="s">
        <v>4503</v>
      </c>
      <c r="AM15" s="5">
        <v>0</v>
      </c>
      <c r="AO15" s="11" t="s">
        <v>4464</v>
      </c>
      <c r="AP15" s="5">
        <v>1</v>
      </c>
      <c r="AQ15" t="s">
        <v>4504</v>
      </c>
      <c r="AR15" s="5">
        <v>1</v>
      </c>
      <c r="AS15" s="6" t="s">
        <v>4505</v>
      </c>
      <c r="AT15" s="5">
        <v>0</v>
      </c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BC16"/>
  <sheetViews>
    <sheetView topLeftCell="A16" workbookViewId="0">
      <selection activeCell="C18" sqref="C18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7.875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320</v>
      </c>
      <c r="B2" s="5">
        <v>1</v>
      </c>
      <c r="C2" s="5" t="s">
        <v>3395</v>
      </c>
      <c r="D2" s="5" t="s">
        <v>915</v>
      </c>
      <c r="E2" s="5">
        <f>1999/1.23</f>
        <v>1625.2032520325204</v>
      </c>
      <c r="F2" s="5">
        <v>1</v>
      </c>
      <c r="Z2" s="5" t="s">
        <v>80</v>
      </c>
      <c r="AD2" s="5" t="s">
        <v>3396</v>
      </c>
      <c r="AE2" s="6" t="s">
        <v>3397</v>
      </c>
      <c r="AF2" s="5" t="s">
        <v>3398</v>
      </c>
      <c r="AG2" s="5" t="s">
        <v>3399</v>
      </c>
      <c r="AH2" s="5" t="s">
        <v>3400</v>
      </c>
      <c r="AI2" s="5" t="s">
        <v>3399</v>
      </c>
      <c r="AJ2" s="6" t="s">
        <v>642</v>
      </c>
      <c r="AM2" s="5">
        <v>0</v>
      </c>
      <c r="AO2" s="11" t="s">
        <v>552</v>
      </c>
      <c r="AP2" s="5">
        <v>1</v>
      </c>
      <c r="AQ2" s="6" t="s">
        <v>693</v>
      </c>
      <c r="AR2" s="5">
        <v>1</v>
      </c>
      <c r="AS2" s="6" t="s">
        <v>3401</v>
      </c>
      <c r="AT2" s="5">
        <v>0</v>
      </c>
    </row>
    <row r="3" spans="1:55" s="5" customFormat="1" ht="15">
      <c r="A3" s="5">
        <v>321</v>
      </c>
      <c r="B3" s="5">
        <v>1</v>
      </c>
      <c r="C3" s="5" t="s">
        <v>3402</v>
      </c>
      <c r="D3" s="5" t="s">
        <v>915</v>
      </c>
      <c r="E3" s="5">
        <f>1999/1.23</f>
        <v>1625.2032520325204</v>
      </c>
      <c r="F3" s="5">
        <v>1</v>
      </c>
      <c r="Z3" s="5" t="s">
        <v>80</v>
      </c>
      <c r="AD3" s="5" t="s">
        <v>3403</v>
      </c>
      <c r="AE3" s="6" t="s">
        <v>3404</v>
      </c>
      <c r="AF3" s="5" t="s">
        <v>3405</v>
      </c>
      <c r="AG3" s="5" t="s">
        <v>3406</v>
      </c>
      <c r="AH3" s="5" t="s">
        <v>3407</v>
      </c>
      <c r="AI3" s="5" t="s">
        <v>3406</v>
      </c>
      <c r="AJ3" s="6" t="s">
        <v>643</v>
      </c>
      <c r="AM3" s="5">
        <v>0</v>
      </c>
      <c r="AO3" s="11" t="s">
        <v>552</v>
      </c>
      <c r="AP3" s="5">
        <v>1</v>
      </c>
      <c r="AQ3" s="6" t="s">
        <v>694</v>
      </c>
      <c r="AR3" s="5">
        <v>1</v>
      </c>
      <c r="AS3" s="6" t="s">
        <v>3408</v>
      </c>
      <c r="AT3" s="5">
        <v>0</v>
      </c>
    </row>
    <row r="4" spans="1:55" s="5" customFormat="1" ht="15">
      <c r="A4" s="5">
        <v>322</v>
      </c>
      <c r="B4" s="5">
        <v>1</v>
      </c>
      <c r="C4" s="5" t="s">
        <v>3409</v>
      </c>
      <c r="D4" s="5" t="s">
        <v>915</v>
      </c>
      <c r="E4" s="5">
        <f>1799/1.23</f>
        <v>1462.6016260162601</v>
      </c>
      <c r="F4" s="5">
        <v>1</v>
      </c>
      <c r="Z4" s="5" t="s">
        <v>80</v>
      </c>
      <c r="AD4" s="5" t="s">
        <v>3410</v>
      </c>
      <c r="AE4" s="6" t="s">
        <v>3411</v>
      </c>
      <c r="AF4" s="5" t="s">
        <v>3412</v>
      </c>
      <c r="AG4" s="5" t="s">
        <v>3413</v>
      </c>
      <c r="AH4" s="5" t="s">
        <v>3414</v>
      </c>
      <c r="AI4" s="5" t="s">
        <v>3413</v>
      </c>
      <c r="AJ4" s="6" t="s">
        <v>644</v>
      </c>
      <c r="AM4" s="5">
        <v>0</v>
      </c>
      <c r="AO4" s="11" t="s">
        <v>552</v>
      </c>
      <c r="AP4" s="5">
        <v>1</v>
      </c>
      <c r="AQ4" s="6" t="s">
        <v>695</v>
      </c>
      <c r="AR4" s="5">
        <v>1</v>
      </c>
      <c r="AS4" s="6" t="s">
        <v>3415</v>
      </c>
      <c r="AT4" s="5">
        <v>0</v>
      </c>
    </row>
    <row r="5" spans="1:55" s="5" customFormat="1" ht="15">
      <c r="A5" s="5">
        <v>323</v>
      </c>
      <c r="B5" s="5">
        <v>1</v>
      </c>
      <c r="C5" s="5" t="s">
        <v>3416</v>
      </c>
      <c r="D5" s="5" t="s">
        <v>915</v>
      </c>
      <c r="E5" s="5">
        <f>1799/1.23</f>
        <v>1462.6016260162601</v>
      </c>
      <c r="F5" s="5">
        <v>1</v>
      </c>
      <c r="Z5" s="5" t="s">
        <v>80</v>
      </c>
      <c r="AD5" s="5" t="s">
        <v>3417</v>
      </c>
      <c r="AE5" s="6" t="s">
        <v>3418</v>
      </c>
      <c r="AF5" s="5" t="s">
        <v>3419</v>
      </c>
      <c r="AG5" s="5" t="s">
        <v>3420</v>
      </c>
      <c r="AH5" s="5" t="s">
        <v>3421</v>
      </c>
      <c r="AI5" s="5" t="s">
        <v>3420</v>
      </c>
      <c r="AJ5" s="6" t="s">
        <v>645</v>
      </c>
      <c r="AM5" s="5">
        <v>0</v>
      </c>
      <c r="AO5" s="11" t="s">
        <v>552</v>
      </c>
      <c r="AP5" s="5">
        <v>1</v>
      </c>
      <c r="AQ5" s="6" t="s">
        <v>696</v>
      </c>
      <c r="AR5" s="5">
        <v>1</v>
      </c>
      <c r="AS5" s="6" t="s">
        <v>3422</v>
      </c>
      <c r="AT5" s="5">
        <v>0</v>
      </c>
    </row>
    <row r="6" spans="1:55" s="5" customFormat="1" ht="15">
      <c r="A6" s="5">
        <v>324</v>
      </c>
      <c r="B6" s="5">
        <v>1</v>
      </c>
      <c r="C6" s="5" t="s">
        <v>3423</v>
      </c>
      <c r="D6" s="5" t="s">
        <v>915</v>
      </c>
      <c r="E6" s="5">
        <f>1799/1.23</f>
        <v>1462.6016260162601</v>
      </c>
      <c r="F6" s="5">
        <v>1</v>
      </c>
      <c r="Z6" s="5" t="s">
        <v>80</v>
      </c>
      <c r="AD6" s="5" t="s">
        <v>3424</v>
      </c>
      <c r="AE6" s="6" t="s">
        <v>3425</v>
      </c>
      <c r="AF6" s="5" t="s">
        <v>3426</v>
      </c>
      <c r="AG6" s="5" t="s">
        <v>3427</v>
      </c>
      <c r="AH6" s="5" t="s">
        <v>3428</v>
      </c>
      <c r="AI6" s="5" t="s">
        <v>3427</v>
      </c>
      <c r="AJ6" s="6" t="s">
        <v>646</v>
      </c>
      <c r="AM6" s="5">
        <v>0</v>
      </c>
      <c r="AO6" s="11" t="s">
        <v>552</v>
      </c>
      <c r="AP6" s="5">
        <v>1</v>
      </c>
      <c r="AQ6" s="6" t="s">
        <v>697</v>
      </c>
      <c r="AR6" s="5">
        <v>1</v>
      </c>
      <c r="AS6" s="6" t="s">
        <v>3429</v>
      </c>
      <c r="AT6" s="5">
        <v>0</v>
      </c>
    </row>
    <row r="7" spans="1:55" s="5" customFormat="1" ht="15">
      <c r="A7" s="5">
        <v>325</v>
      </c>
      <c r="B7" s="5">
        <v>1</v>
      </c>
      <c r="C7" s="5" t="s">
        <v>3430</v>
      </c>
      <c r="D7" s="5" t="s">
        <v>915</v>
      </c>
      <c r="E7" s="5">
        <f>1999/1.23</f>
        <v>1625.2032520325204</v>
      </c>
      <c r="F7" s="5">
        <v>1</v>
      </c>
      <c r="Z7" s="5" t="s">
        <v>80</v>
      </c>
      <c r="AD7" s="5" t="s">
        <v>3431</v>
      </c>
      <c r="AE7" s="6" t="s">
        <v>3432</v>
      </c>
      <c r="AF7" s="5" t="s">
        <v>3433</v>
      </c>
      <c r="AG7" s="5" t="s">
        <v>3434</v>
      </c>
      <c r="AH7" s="5" t="s">
        <v>3435</v>
      </c>
      <c r="AI7" s="5" t="s">
        <v>3434</v>
      </c>
      <c r="AJ7" s="6" t="s">
        <v>647</v>
      </c>
      <c r="AM7" s="5">
        <v>0</v>
      </c>
      <c r="AO7" s="11" t="s">
        <v>552</v>
      </c>
      <c r="AP7" s="5">
        <v>1</v>
      </c>
      <c r="AQ7" s="6" t="s">
        <v>698</v>
      </c>
      <c r="AR7" s="5">
        <v>1</v>
      </c>
      <c r="AS7" s="6" t="s">
        <v>3436</v>
      </c>
      <c r="AT7" s="5">
        <v>0</v>
      </c>
    </row>
    <row r="8" spans="1:55" s="5" customFormat="1" ht="15">
      <c r="A8" s="5">
        <v>326</v>
      </c>
      <c r="B8" s="5">
        <v>1</v>
      </c>
      <c r="C8" s="5" t="s">
        <v>3437</v>
      </c>
      <c r="D8" s="5" t="s">
        <v>915</v>
      </c>
      <c r="E8" s="5">
        <f>1999/1.23</f>
        <v>1625.2032520325204</v>
      </c>
      <c r="F8" s="5">
        <v>1</v>
      </c>
      <c r="Z8" s="5" t="s">
        <v>80</v>
      </c>
      <c r="AD8" s="5" t="s">
        <v>3438</v>
      </c>
      <c r="AE8" s="6" t="s">
        <v>3439</v>
      </c>
      <c r="AF8" s="5" t="s">
        <v>3440</v>
      </c>
      <c r="AG8" s="5" t="s">
        <v>3441</v>
      </c>
      <c r="AH8" s="5" t="s">
        <v>3442</v>
      </c>
      <c r="AI8" s="5" t="s">
        <v>3441</v>
      </c>
      <c r="AJ8" s="6" t="s">
        <v>648</v>
      </c>
      <c r="AM8" s="5">
        <v>0</v>
      </c>
      <c r="AO8" s="11" t="s">
        <v>552</v>
      </c>
      <c r="AP8" s="5">
        <v>1</v>
      </c>
      <c r="AQ8" s="6" t="s">
        <v>699</v>
      </c>
      <c r="AR8" s="5">
        <v>1</v>
      </c>
      <c r="AS8" s="6" t="s">
        <v>3443</v>
      </c>
      <c r="AT8" s="5">
        <v>0</v>
      </c>
    </row>
    <row r="9" spans="1:55" s="5" customFormat="1" ht="15">
      <c r="A9" s="5">
        <v>327</v>
      </c>
      <c r="B9" s="5">
        <v>1</v>
      </c>
      <c r="C9" s="5" t="s">
        <v>3444</v>
      </c>
      <c r="D9" s="5" t="s">
        <v>915</v>
      </c>
      <c r="E9" s="5">
        <f>1799/1.23</f>
        <v>1462.6016260162601</v>
      </c>
      <c r="F9" s="5">
        <v>1</v>
      </c>
      <c r="Z9" s="5" t="s">
        <v>80</v>
      </c>
      <c r="AD9" s="5" t="s">
        <v>3445</v>
      </c>
      <c r="AE9" s="6" t="s">
        <v>3446</v>
      </c>
      <c r="AF9" s="5" t="s">
        <v>3447</v>
      </c>
      <c r="AG9" s="5" t="s">
        <v>3448</v>
      </c>
      <c r="AH9" s="5" t="s">
        <v>3449</v>
      </c>
      <c r="AI9" s="5" t="s">
        <v>3448</v>
      </c>
      <c r="AJ9" s="6" t="s">
        <v>649</v>
      </c>
      <c r="AM9" s="5">
        <v>0</v>
      </c>
      <c r="AO9" s="11" t="s">
        <v>552</v>
      </c>
      <c r="AP9" s="5">
        <v>1</v>
      </c>
      <c r="AQ9" s="6" t="s">
        <v>700</v>
      </c>
      <c r="AR9" s="5">
        <v>1</v>
      </c>
      <c r="AS9" s="6" t="s">
        <v>3450</v>
      </c>
      <c r="AT9" s="5">
        <v>0</v>
      </c>
    </row>
    <row r="10" spans="1:55" s="5" customFormat="1">
      <c r="E10" s="1"/>
    </row>
    <row r="11" spans="1:55" s="1" customFormat="1" ht="15">
      <c r="A11" s="5">
        <v>328</v>
      </c>
      <c r="B11" s="1">
        <v>1</v>
      </c>
      <c r="C11" s="1" t="s">
        <v>3451</v>
      </c>
      <c r="D11" s="1" t="s">
        <v>909</v>
      </c>
      <c r="E11" s="1">
        <f>2399/1.23</f>
        <v>1950.4065040650407</v>
      </c>
      <c r="F11" s="1">
        <v>1</v>
      </c>
      <c r="Z11" s="1" t="s">
        <v>80</v>
      </c>
      <c r="AD11" s="1" t="s">
        <v>3452</v>
      </c>
      <c r="AE11" s="14" t="s">
        <v>3453</v>
      </c>
      <c r="AF11" s="1" t="s">
        <v>3454</v>
      </c>
      <c r="AG11" s="1" t="s">
        <v>3455</v>
      </c>
      <c r="AH11" s="1" t="s">
        <v>3456</v>
      </c>
      <c r="AI11" s="1" t="s">
        <v>3455</v>
      </c>
      <c r="AJ11" s="14" t="s">
        <v>650</v>
      </c>
      <c r="AM11" s="1">
        <v>0</v>
      </c>
      <c r="AO11" s="15" t="s">
        <v>552</v>
      </c>
      <c r="AP11" s="1">
        <v>1</v>
      </c>
      <c r="AQ11" s="1" t="s">
        <v>534</v>
      </c>
      <c r="AR11" s="1">
        <v>1</v>
      </c>
      <c r="AS11" s="14" t="s">
        <v>3457</v>
      </c>
      <c r="AT11" s="1">
        <v>0</v>
      </c>
    </row>
    <row r="12" spans="1:55" s="1" customFormat="1" ht="15">
      <c r="A12" s="5">
        <v>329</v>
      </c>
      <c r="B12" s="1">
        <v>1</v>
      </c>
      <c r="C12" s="1" t="s">
        <v>3458</v>
      </c>
      <c r="D12" s="1" t="s">
        <v>909</v>
      </c>
      <c r="E12" s="1">
        <f t="shared" ref="E12:E14" si="0">2399/1.23</f>
        <v>1950.4065040650407</v>
      </c>
      <c r="F12" s="1">
        <v>1</v>
      </c>
      <c r="Z12" s="1" t="s">
        <v>80</v>
      </c>
      <c r="AD12" s="1" t="s">
        <v>3459</v>
      </c>
      <c r="AE12" s="14" t="s">
        <v>3460</v>
      </c>
      <c r="AF12" s="1" t="s">
        <v>3461</v>
      </c>
      <c r="AG12" s="1" t="s">
        <v>3462</v>
      </c>
      <c r="AH12" s="1" t="s">
        <v>3463</v>
      </c>
      <c r="AI12" s="1" t="s">
        <v>3462</v>
      </c>
      <c r="AJ12" s="14" t="s">
        <v>651</v>
      </c>
      <c r="AM12" s="1">
        <v>0</v>
      </c>
      <c r="AO12" s="15" t="s">
        <v>552</v>
      </c>
      <c r="AP12" s="1">
        <v>1</v>
      </c>
      <c r="AQ12" s="14" t="s">
        <v>535</v>
      </c>
      <c r="AR12" s="1">
        <v>1</v>
      </c>
      <c r="AS12" s="14" t="s">
        <v>3464</v>
      </c>
      <c r="AT12" s="1">
        <v>0</v>
      </c>
    </row>
    <row r="13" spans="1:55" s="1" customFormat="1" ht="15">
      <c r="A13" s="5">
        <v>342</v>
      </c>
      <c r="B13" s="1">
        <v>1</v>
      </c>
      <c r="C13" s="1" t="s">
        <v>3465</v>
      </c>
      <c r="D13" s="1" t="s">
        <v>909</v>
      </c>
      <c r="E13" s="1">
        <f t="shared" si="0"/>
        <v>1950.4065040650407</v>
      </c>
      <c r="F13" s="1">
        <v>1</v>
      </c>
      <c r="Z13" s="1" t="s">
        <v>80</v>
      </c>
      <c r="AD13" s="1" t="s">
        <v>3466</v>
      </c>
      <c r="AE13" s="14" t="s">
        <v>3467</v>
      </c>
      <c r="AF13" s="1" t="s">
        <v>3468</v>
      </c>
      <c r="AG13" s="1" t="s">
        <v>3469</v>
      </c>
      <c r="AH13" s="1" t="s">
        <v>3470</v>
      </c>
      <c r="AI13" s="1" t="s">
        <v>3469</v>
      </c>
      <c r="AJ13" s="14" t="s">
        <v>652</v>
      </c>
      <c r="AM13" s="1">
        <v>0</v>
      </c>
      <c r="AO13" s="15" t="s">
        <v>552</v>
      </c>
      <c r="AP13" s="1">
        <v>1</v>
      </c>
      <c r="AQ13" s="14" t="s">
        <v>536</v>
      </c>
      <c r="AR13" s="1">
        <v>1</v>
      </c>
      <c r="AS13" s="14" t="s">
        <v>3471</v>
      </c>
      <c r="AT13" s="1">
        <v>0</v>
      </c>
    </row>
    <row r="14" spans="1:55" s="1" customFormat="1" ht="15">
      <c r="A14" s="5">
        <v>343</v>
      </c>
      <c r="B14" s="1">
        <v>1</v>
      </c>
      <c r="C14" s="1" t="s">
        <v>3472</v>
      </c>
      <c r="D14" s="1" t="s">
        <v>909</v>
      </c>
      <c r="E14" s="1">
        <f t="shared" si="0"/>
        <v>1950.4065040650407</v>
      </c>
      <c r="F14" s="1">
        <v>1</v>
      </c>
      <c r="Z14" s="1" t="s">
        <v>80</v>
      </c>
      <c r="AD14" s="1" t="s">
        <v>3473</v>
      </c>
      <c r="AE14" s="14" t="s">
        <v>3474</v>
      </c>
      <c r="AF14" s="1" t="s">
        <v>3475</v>
      </c>
      <c r="AG14" s="1" t="s">
        <v>3476</v>
      </c>
      <c r="AH14" s="1" t="s">
        <v>3477</v>
      </c>
      <c r="AI14" s="1" t="s">
        <v>3476</v>
      </c>
      <c r="AJ14" s="14" t="s">
        <v>653</v>
      </c>
      <c r="AM14" s="1">
        <v>0</v>
      </c>
      <c r="AO14" s="15" t="s">
        <v>552</v>
      </c>
      <c r="AP14" s="1">
        <v>1</v>
      </c>
      <c r="AQ14" s="14" t="s">
        <v>537</v>
      </c>
      <c r="AR14" s="1">
        <v>1</v>
      </c>
      <c r="AS14" s="14" t="s">
        <v>3478</v>
      </c>
      <c r="AT14" s="1">
        <v>0</v>
      </c>
    </row>
    <row r="16" spans="1:55" s="5" customFormat="1" ht="195">
      <c r="A16" s="5">
        <v>349</v>
      </c>
      <c r="B16" s="5">
        <v>1</v>
      </c>
      <c r="C16" s="5" t="s">
        <v>4480</v>
      </c>
      <c r="D16" s="5" t="s">
        <v>915</v>
      </c>
      <c r="E16" s="5">
        <f>2099/1.23</f>
        <v>1706.5040650406504</v>
      </c>
      <c r="F16" s="5">
        <v>1</v>
      </c>
      <c r="Z16" s="5" t="s">
        <v>80</v>
      </c>
      <c r="AD16" s="5" t="s">
        <v>4481</v>
      </c>
      <c r="AE16" s="23" t="s">
        <v>4482</v>
      </c>
      <c r="AF16" s="5" t="s">
        <v>4483</v>
      </c>
      <c r="AG16" s="5" t="s">
        <v>4484</v>
      </c>
      <c r="AH16" s="5" t="s">
        <v>4485</v>
      </c>
      <c r="AI16" s="5" t="s">
        <v>4484</v>
      </c>
      <c r="AJ16" s="6" t="s">
        <v>4486</v>
      </c>
      <c r="AM16" s="5">
        <v>0</v>
      </c>
      <c r="AO16" s="11" t="s">
        <v>4464</v>
      </c>
      <c r="AP16" s="5">
        <v>1</v>
      </c>
      <c r="AQ16" t="s">
        <v>4487</v>
      </c>
      <c r="AR16" s="5">
        <v>1</v>
      </c>
      <c r="AS16" s="6" t="s">
        <v>4488</v>
      </c>
      <c r="AT16" s="5">
        <v>0</v>
      </c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C19"/>
  <sheetViews>
    <sheetView topLeftCell="A9" workbookViewId="0">
      <selection activeCell="A19" sqref="A19"/>
    </sheetView>
  </sheetViews>
  <sheetFormatPr defaultRowHeight="14.25"/>
  <cols>
    <col min="1" max="1" width="4.875" bestFit="1" customWidth="1"/>
    <col min="2" max="2" width="14.75" bestFit="1" customWidth="1"/>
    <col min="3" max="3" width="73.12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330</v>
      </c>
      <c r="B2" s="5">
        <v>1</v>
      </c>
      <c r="C2" s="5" t="s">
        <v>3479</v>
      </c>
      <c r="D2" s="5" t="s">
        <v>916</v>
      </c>
      <c r="E2" s="5">
        <f>1799/1.23</f>
        <v>1462.6016260162601</v>
      </c>
      <c r="F2" s="5">
        <v>1</v>
      </c>
      <c r="Z2" s="5" t="s">
        <v>80</v>
      </c>
      <c r="AD2" s="5" t="s">
        <v>3480</v>
      </c>
      <c r="AE2" s="6" t="s">
        <v>3481</v>
      </c>
      <c r="AF2" s="5" t="s">
        <v>3482</v>
      </c>
      <c r="AG2" s="5" t="s">
        <v>3483</v>
      </c>
      <c r="AH2" s="5" t="s">
        <v>3484</v>
      </c>
      <c r="AI2" s="5" t="s">
        <v>3483</v>
      </c>
      <c r="AJ2" s="6" t="s">
        <v>657</v>
      </c>
      <c r="AM2" s="5">
        <v>0</v>
      </c>
      <c r="AO2" s="11" t="s">
        <v>552</v>
      </c>
      <c r="AP2" s="5">
        <v>1</v>
      </c>
      <c r="AQ2" t="s">
        <v>750</v>
      </c>
      <c r="AR2" s="5">
        <v>1</v>
      </c>
      <c r="AS2" s="6" t="s">
        <v>3485</v>
      </c>
      <c r="AT2" s="5">
        <v>0</v>
      </c>
    </row>
    <row r="3" spans="1:55" s="5" customFormat="1" ht="15">
      <c r="A3" s="5">
        <v>331</v>
      </c>
      <c r="B3" s="5">
        <v>1</v>
      </c>
      <c r="C3" s="5" t="s">
        <v>3486</v>
      </c>
      <c r="D3" s="5" t="s">
        <v>916</v>
      </c>
      <c r="E3" s="5">
        <f>2199/1.23</f>
        <v>1787.8048780487804</v>
      </c>
      <c r="F3" s="5">
        <v>1</v>
      </c>
      <c r="Z3" s="5" t="s">
        <v>80</v>
      </c>
      <c r="AD3" s="5" t="s">
        <v>3487</v>
      </c>
      <c r="AE3" s="6" t="s">
        <v>3488</v>
      </c>
      <c r="AF3" s="5" t="s">
        <v>3489</v>
      </c>
      <c r="AG3" s="5" t="s">
        <v>3490</v>
      </c>
      <c r="AH3" s="5" t="s">
        <v>3491</v>
      </c>
      <c r="AI3" s="5" t="s">
        <v>3490</v>
      </c>
      <c r="AJ3" s="6" t="s">
        <v>658</v>
      </c>
      <c r="AM3" s="5">
        <v>0</v>
      </c>
      <c r="AO3" s="11" t="s">
        <v>552</v>
      </c>
      <c r="AP3" s="5">
        <v>1</v>
      </c>
      <c r="AQ3" t="s">
        <v>751</v>
      </c>
      <c r="AR3" s="5">
        <v>1</v>
      </c>
      <c r="AS3" s="6" t="s">
        <v>3492</v>
      </c>
      <c r="AT3" s="5">
        <v>0</v>
      </c>
    </row>
    <row r="4" spans="1:55" s="5" customFormat="1" ht="15">
      <c r="A4" s="5">
        <v>332</v>
      </c>
      <c r="B4" s="5">
        <v>1</v>
      </c>
      <c r="C4" s="5" t="s">
        <v>3493</v>
      </c>
      <c r="D4" s="5" t="s">
        <v>916</v>
      </c>
      <c r="E4" s="5">
        <f>1799/1.23</f>
        <v>1462.6016260162601</v>
      </c>
      <c r="F4" s="5">
        <v>1</v>
      </c>
      <c r="Z4" s="5" t="s">
        <v>80</v>
      </c>
      <c r="AD4" s="5" t="s">
        <v>3494</v>
      </c>
      <c r="AE4" s="6" t="s">
        <v>3495</v>
      </c>
      <c r="AF4" s="5" t="s">
        <v>3496</v>
      </c>
      <c r="AG4" s="5" t="s">
        <v>3497</v>
      </c>
      <c r="AH4" s="5" t="s">
        <v>3498</v>
      </c>
      <c r="AI4" s="5" t="s">
        <v>3497</v>
      </c>
      <c r="AJ4" s="6" t="s">
        <v>659</v>
      </c>
      <c r="AM4" s="5">
        <v>0</v>
      </c>
      <c r="AO4" s="11" t="s">
        <v>552</v>
      </c>
      <c r="AP4" s="5">
        <v>1</v>
      </c>
      <c r="AQ4" t="s">
        <v>752</v>
      </c>
      <c r="AR4" s="5">
        <v>1</v>
      </c>
      <c r="AS4" s="6" t="s">
        <v>3499</v>
      </c>
      <c r="AT4" s="5">
        <v>0</v>
      </c>
    </row>
    <row r="5" spans="1:55" s="5" customFormat="1" ht="15">
      <c r="A5" s="5">
        <v>333</v>
      </c>
      <c r="B5" s="5">
        <v>1</v>
      </c>
      <c r="C5" s="5" t="s">
        <v>3500</v>
      </c>
      <c r="D5" s="5" t="s">
        <v>916</v>
      </c>
      <c r="E5" s="5">
        <f>1799/1.23</f>
        <v>1462.6016260162601</v>
      </c>
      <c r="F5" s="5">
        <v>1</v>
      </c>
      <c r="Z5" s="5" t="s">
        <v>80</v>
      </c>
      <c r="AD5" s="5" t="s">
        <v>3501</v>
      </c>
      <c r="AE5" s="6" t="s">
        <v>3502</v>
      </c>
      <c r="AF5" s="5" t="s">
        <v>3503</v>
      </c>
      <c r="AG5" s="5" t="s">
        <v>3504</v>
      </c>
      <c r="AH5" s="5" t="s">
        <v>3505</v>
      </c>
      <c r="AI5" s="5" t="s">
        <v>3504</v>
      </c>
      <c r="AJ5" s="6" t="s">
        <v>660</v>
      </c>
      <c r="AM5" s="5">
        <v>0</v>
      </c>
      <c r="AO5" s="11" t="s">
        <v>552</v>
      </c>
      <c r="AP5" s="5">
        <v>1</v>
      </c>
      <c r="AQ5" t="s">
        <v>753</v>
      </c>
      <c r="AR5" s="5">
        <v>1</v>
      </c>
      <c r="AS5" s="6" t="s">
        <v>3506</v>
      </c>
      <c r="AT5" s="5">
        <v>0</v>
      </c>
    </row>
    <row r="6" spans="1:55" s="5" customFormat="1" ht="15">
      <c r="A6" s="5">
        <v>334</v>
      </c>
      <c r="B6" s="5">
        <v>1</v>
      </c>
      <c r="C6" s="5" t="s">
        <v>3507</v>
      </c>
      <c r="D6" s="5" t="s">
        <v>916</v>
      </c>
      <c r="E6" s="5">
        <f>1799/1.23</f>
        <v>1462.6016260162601</v>
      </c>
      <c r="F6" s="5">
        <v>1</v>
      </c>
      <c r="Z6" s="5" t="s">
        <v>80</v>
      </c>
      <c r="AD6" s="5" t="s">
        <v>3508</v>
      </c>
      <c r="AE6" s="6" t="s">
        <v>3509</v>
      </c>
      <c r="AF6" s="5" t="s">
        <v>3510</v>
      </c>
      <c r="AG6" s="5" t="s">
        <v>3511</v>
      </c>
      <c r="AH6" s="5" t="s">
        <v>3512</v>
      </c>
      <c r="AI6" s="5" t="s">
        <v>3511</v>
      </c>
      <c r="AJ6" s="6" t="s">
        <v>661</v>
      </c>
      <c r="AM6" s="5">
        <v>0</v>
      </c>
      <c r="AO6" s="11" t="s">
        <v>552</v>
      </c>
      <c r="AP6" s="5">
        <v>1</v>
      </c>
      <c r="AQ6" t="s">
        <v>754</v>
      </c>
      <c r="AR6" s="5">
        <v>1</v>
      </c>
      <c r="AS6" s="6" t="s">
        <v>3513</v>
      </c>
      <c r="AT6" s="5">
        <v>0</v>
      </c>
    </row>
    <row r="7" spans="1:55" s="5" customFormat="1" ht="15">
      <c r="A7" s="5">
        <v>335</v>
      </c>
      <c r="B7" s="5">
        <v>1</v>
      </c>
      <c r="C7" s="5" t="s">
        <v>3514</v>
      </c>
      <c r="D7" s="5" t="s">
        <v>916</v>
      </c>
      <c r="E7" s="5">
        <f>2199/1.23</f>
        <v>1787.8048780487804</v>
      </c>
      <c r="F7" s="5">
        <v>1</v>
      </c>
      <c r="Z7" s="5" t="s">
        <v>80</v>
      </c>
      <c r="AD7" s="5" t="s">
        <v>3515</v>
      </c>
      <c r="AE7" s="6" t="s">
        <v>3516</v>
      </c>
      <c r="AF7" s="5" t="s">
        <v>3517</v>
      </c>
      <c r="AG7" s="5" t="s">
        <v>3518</v>
      </c>
      <c r="AH7" s="5" t="s">
        <v>3519</v>
      </c>
      <c r="AI7" s="5" t="s">
        <v>3518</v>
      </c>
      <c r="AJ7" s="6" t="s">
        <v>662</v>
      </c>
      <c r="AM7" s="5">
        <v>0</v>
      </c>
      <c r="AO7" s="11" t="s">
        <v>552</v>
      </c>
      <c r="AP7" s="5">
        <v>1</v>
      </c>
      <c r="AQ7" t="s">
        <v>755</v>
      </c>
      <c r="AR7" s="5">
        <v>1</v>
      </c>
      <c r="AS7" s="6" t="s">
        <v>3520</v>
      </c>
      <c r="AT7" s="5">
        <v>0</v>
      </c>
    </row>
    <row r="8" spans="1:55" s="5" customFormat="1" ht="15">
      <c r="A8" s="5">
        <v>336</v>
      </c>
      <c r="B8" s="5">
        <v>1</v>
      </c>
      <c r="C8" s="5" t="s">
        <v>3521</v>
      </c>
      <c r="D8" s="5" t="s">
        <v>916</v>
      </c>
      <c r="E8" s="5">
        <f>2199/1.23</f>
        <v>1787.8048780487804</v>
      </c>
      <c r="F8" s="5">
        <v>1</v>
      </c>
      <c r="Z8" s="5" t="s">
        <v>80</v>
      </c>
      <c r="AD8" s="5" t="s">
        <v>3522</v>
      </c>
      <c r="AE8" s="6" t="s">
        <v>3523</v>
      </c>
      <c r="AF8" s="5" t="s">
        <v>3524</v>
      </c>
      <c r="AG8" s="5" t="s">
        <v>3525</v>
      </c>
      <c r="AH8" s="5" t="s">
        <v>3526</v>
      </c>
      <c r="AI8" s="5" t="s">
        <v>3525</v>
      </c>
      <c r="AJ8" s="6" t="s">
        <v>663</v>
      </c>
      <c r="AM8" s="5">
        <v>0</v>
      </c>
      <c r="AO8" s="11" t="s">
        <v>552</v>
      </c>
      <c r="AP8" s="5">
        <v>1</v>
      </c>
      <c r="AQ8" t="s">
        <v>756</v>
      </c>
      <c r="AR8" s="5">
        <v>1</v>
      </c>
      <c r="AS8" s="6" t="s">
        <v>3527</v>
      </c>
      <c r="AT8" s="5">
        <v>0</v>
      </c>
    </row>
    <row r="9" spans="1:55" s="5" customFormat="1" ht="15">
      <c r="A9" s="5">
        <v>337</v>
      </c>
      <c r="B9" s="5">
        <v>1</v>
      </c>
      <c r="C9" s="5" t="s">
        <v>3528</v>
      </c>
      <c r="D9" s="5" t="s">
        <v>916</v>
      </c>
      <c r="E9" s="5">
        <f t="shared" ref="E9" si="0">1799/1.23</f>
        <v>1462.6016260162601</v>
      </c>
      <c r="F9" s="5">
        <v>1</v>
      </c>
      <c r="Z9" s="5" t="s">
        <v>80</v>
      </c>
      <c r="AD9" s="5" t="s">
        <v>3529</v>
      </c>
      <c r="AE9" s="6" t="s">
        <v>3530</v>
      </c>
      <c r="AF9" s="5" t="s">
        <v>3531</v>
      </c>
      <c r="AG9" s="5" t="s">
        <v>3532</v>
      </c>
      <c r="AH9" s="5" t="s">
        <v>3533</v>
      </c>
      <c r="AI9" s="5" t="s">
        <v>3532</v>
      </c>
      <c r="AJ9" s="6" t="s">
        <v>664</v>
      </c>
      <c r="AM9" s="5">
        <v>0</v>
      </c>
      <c r="AO9" s="11" t="s">
        <v>552</v>
      </c>
      <c r="AP9" s="5">
        <v>1</v>
      </c>
      <c r="AQ9" t="s">
        <v>757</v>
      </c>
      <c r="AR9" s="5">
        <v>1</v>
      </c>
      <c r="AS9" s="6" t="s">
        <v>3534</v>
      </c>
      <c r="AT9" s="5">
        <v>0</v>
      </c>
    </row>
    <row r="10" spans="1:55" s="1" customFormat="1" ht="15">
      <c r="A10" s="1" t="s">
        <v>4508</v>
      </c>
      <c r="B10" s="1">
        <v>1</v>
      </c>
      <c r="C10" s="1" t="s">
        <v>3535</v>
      </c>
      <c r="D10" s="1" t="s">
        <v>916</v>
      </c>
      <c r="E10" s="1">
        <f>2199/1.23</f>
        <v>1787.8048780487804</v>
      </c>
      <c r="F10" s="1">
        <v>1</v>
      </c>
      <c r="Z10" s="1" t="s">
        <v>80</v>
      </c>
      <c r="AD10" s="1" t="s">
        <v>3536</v>
      </c>
      <c r="AE10" s="14" t="s">
        <v>3537</v>
      </c>
      <c r="AF10" s="1" t="s">
        <v>3538</v>
      </c>
      <c r="AG10" s="1" t="s">
        <v>3539</v>
      </c>
      <c r="AH10" s="1" t="s">
        <v>3540</v>
      </c>
      <c r="AI10" s="1" t="s">
        <v>3539</v>
      </c>
      <c r="AJ10" s="14" t="s">
        <v>1003</v>
      </c>
      <c r="AM10" s="1">
        <v>0</v>
      </c>
      <c r="AO10" s="15" t="s">
        <v>959</v>
      </c>
      <c r="AP10" s="1">
        <v>1</v>
      </c>
      <c r="AQ10" s="1" t="s">
        <v>1004</v>
      </c>
      <c r="AR10" s="1">
        <v>1</v>
      </c>
      <c r="AS10" s="14" t="s">
        <v>3541</v>
      </c>
      <c r="AT10" s="1">
        <v>0</v>
      </c>
    </row>
    <row r="11" spans="1:55" s="5" customFormat="1" ht="15">
      <c r="A11" s="4">
        <v>339</v>
      </c>
      <c r="B11" s="5">
        <v>1</v>
      </c>
      <c r="C11" s="5" t="s">
        <v>3542</v>
      </c>
      <c r="D11" s="5" t="s">
        <v>916</v>
      </c>
      <c r="E11" s="5">
        <f t="shared" ref="E11:E12" si="1">2199/1.23</f>
        <v>1787.8048780487804</v>
      </c>
      <c r="F11" s="5">
        <v>1</v>
      </c>
      <c r="Z11" s="5" t="s">
        <v>80</v>
      </c>
      <c r="AD11" s="5" t="s">
        <v>3543</v>
      </c>
      <c r="AE11" s="6" t="s">
        <v>3544</v>
      </c>
      <c r="AF11" s="5" t="s">
        <v>3545</v>
      </c>
      <c r="AG11" s="5" t="s">
        <v>3546</v>
      </c>
      <c r="AH11" s="5" t="s">
        <v>3547</v>
      </c>
      <c r="AI11" s="5" t="s">
        <v>3546</v>
      </c>
      <c r="AJ11" s="6" t="s">
        <v>1001</v>
      </c>
      <c r="AM11" s="5">
        <v>0</v>
      </c>
      <c r="AO11" s="11" t="s">
        <v>959</v>
      </c>
      <c r="AP11" s="5">
        <v>1</v>
      </c>
      <c r="AQ11" t="s">
        <v>1002</v>
      </c>
      <c r="AR11" s="5">
        <v>1</v>
      </c>
      <c r="AS11" s="6" t="s">
        <v>3548</v>
      </c>
      <c r="AT11" s="5">
        <v>0</v>
      </c>
    </row>
    <row r="12" spans="1:55" s="5" customFormat="1" ht="15">
      <c r="A12" s="4">
        <v>344</v>
      </c>
      <c r="B12" s="5">
        <v>1</v>
      </c>
      <c r="C12" s="5" t="s">
        <v>3549</v>
      </c>
      <c r="D12" s="5" t="s">
        <v>916</v>
      </c>
      <c r="E12" s="5">
        <f t="shared" si="1"/>
        <v>1787.8048780487804</v>
      </c>
      <c r="F12" s="5">
        <v>1</v>
      </c>
      <c r="Z12" s="5" t="s">
        <v>80</v>
      </c>
      <c r="AD12" s="5" t="s">
        <v>3550</v>
      </c>
      <c r="AE12" s="6" t="s">
        <v>3551</v>
      </c>
      <c r="AF12" s="5" t="s">
        <v>3552</v>
      </c>
      <c r="AG12" s="5" t="s">
        <v>3553</v>
      </c>
      <c r="AH12" s="5" t="s">
        <v>3554</v>
      </c>
      <c r="AI12" s="5" t="s">
        <v>3553</v>
      </c>
      <c r="AJ12" s="6" t="s">
        <v>999</v>
      </c>
      <c r="AM12" s="5">
        <v>0</v>
      </c>
      <c r="AO12" s="11" t="s">
        <v>959</v>
      </c>
      <c r="AP12" s="5">
        <v>1</v>
      </c>
      <c r="AQ12" t="s">
        <v>1000</v>
      </c>
      <c r="AR12" s="5">
        <v>1</v>
      </c>
      <c r="AS12" s="6" t="s">
        <v>3555</v>
      </c>
      <c r="AT12" s="5">
        <v>0</v>
      </c>
    </row>
    <row r="13" spans="1:55" s="5" customFormat="1"/>
    <row r="14" spans="1:55" s="5" customFormat="1" ht="15">
      <c r="A14" s="5">
        <v>346</v>
      </c>
      <c r="B14" s="5">
        <v>1</v>
      </c>
      <c r="C14" s="5" t="s">
        <v>3556</v>
      </c>
      <c r="D14" s="5" t="s">
        <v>912</v>
      </c>
      <c r="E14" s="5">
        <f>2499/1.23</f>
        <v>2031.7073170731708</v>
      </c>
      <c r="F14" s="5">
        <v>1</v>
      </c>
      <c r="Z14" s="5" t="s">
        <v>80</v>
      </c>
      <c r="AD14" s="5" t="s">
        <v>3557</v>
      </c>
      <c r="AE14" s="6" t="s">
        <v>3558</v>
      </c>
      <c r="AF14" s="5" t="s">
        <v>3559</v>
      </c>
      <c r="AG14" s="5" t="s">
        <v>3560</v>
      </c>
      <c r="AH14" s="5" t="s">
        <v>3561</v>
      </c>
      <c r="AI14" s="5" t="s">
        <v>3560</v>
      </c>
      <c r="AJ14" s="6" t="s">
        <v>665</v>
      </c>
      <c r="AM14" s="5">
        <v>0</v>
      </c>
      <c r="AO14" s="11" t="s">
        <v>552</v>
      </c>
      <c r="AP14" s="5">
        <v>1</v>
      </c>
      <c r="AQ14" s="5" t="s">
        <v>538</v>
      </c>
      <c r="AR14" s="5">
        <v>1</v>
      </c>
      <c r="AS14" s="6" t="s">
        <v>3562</v>
      </c>
      <c r="AT14" s="5">
        <v>0</v>
      </c>
    </row>
    <row r="15" spans="1:55" s="5" customFormat="1" ht="15">
      <c r="A15" s="5">
        <v>347</v>
      </c>
      <c r="B15" s="5">
        <v>1</v>
      </c>
      <c r="C15" s="5" t="s">
        <v>3563</v>
      </c>
      <c r="D15" s="5" t="s">
        <v>912</v>
      </c>
      <c r="E15" s="5">
        <f t="shared" ref="E15:E17" si="2">2499/1.23</f>
        <v>2031.7073170731708</v>
      </c>
      <c r="F15" s="5">
        <v>1</v>
      </c>
      <c r="Z15" s="5" t="s">
        <v>80</v>
      </c>
      <c r="AD15" s="5" t="s">
        <v>3564</v>
      </c>
      <c r="AE15" s="6" t="s">
        <v>3565</v>
      </c>
      <c r="AF15" s="5" t="s">
        <v>3566</v>
      </c>
      <c r="AG15" s="5" t="s">
        <v>3567</v>
      </c>
      <c r="AH15" s="5" t="s">
        <v>3568</v>
      </c>
      <c r="AI15" s="5" t="s">
        <v>3567</v>
      </c>
      <c r="AJ15" s="6" t="s">
        <v>666</v>
      </c>
      <c r="AM15" s="5">
        <v>0</v>
      </c>
      <c r="AO15" s="11" t="s">
        <v>552</v>
      </c>
      <c r="AP15" s="5">
        <v>1</v>
      </c>
      <c r="AQ15" s="6" t="s">
        <v>539</v>
      </c>
      <c r="AR15" s="5">
        <v>1</v>
      </c>
      <c r="AS15" s="6" t="s">
        <v>3569</v>
      </c>
      <c r="AT15" s="5">
        <v>0</v>
      </c>
    </row>
    <row r="16" spans="1:55" s="5" customFormat="1" ht="15">
      <c r="A16" s="5">
        <v>348</v>
      </c>
      <c r="B16" s="5">
        <v>1</v>
      </c>
      <c r="C16" s="5" t="s">
        <v>3570</v>
      </c>
      <c r="D16" s="5" t="s">
        <v>912</v>
      </c>
      <c r="E16" s="5">
        <f t="shared" si="2"/>
        <v>2031.7073170731708</v>
      </c>
      <c r="F16" s="5">
        <v>1</v>
      </c>
      <c r="Z16" s="5" t="s">
        <v>80</v>
      </c>
      <c r="AD16" s="5" t="s">
        <v>3571</v>
      </c>
      <c r="AE16" s="6" t="s">
        <v>3572</v>
      </c>
      <c r="AF16" s="5" t="s">
        <v>3573</v>
      </c>
      <c r="AG16" s="5" t="s">
        <v>3574</v>
      </c>
      <c r="AH16" s="5" t="s">
        <v>3575</v>
      </c>
      <c r="AI16" s="5" t="s">
        <v>3574</v>
      </c>
      <c r="AJ16" s="6" t="s">
        <v>667</v>
      </c>
      <c r="AM16" s="5">
        <v>0</v>
      </c>
      <c r="AO16" s="11" t="s">
        <v>552</v>
      </c>
      <c r="AP16" s="5">
        <v>1</v>
      </c>
      <c r="AQ16" s="6" t="s">
        <v>540</v>
      </c>
      <c r="AR16" s="5">
        <v>1</v>
      </c>
      <c r="AS16" s="6" t="s">
        <v>3576</v>
      </c>
      <c r="AT16" s="5">
        <v>0</v>
      </c>
    </row>
    <row r="17" spans="1:46" s="5" customFormat="1" ht="15">
      <c r="A17" s="4">
        <v>345</v>
      </c>
      <c r="B17" s="5">
        <v>1</v>
      </c>
      <c r="C17" s="5" t="s">
        <v>3577</v>
      </c>
      <c r="D17" s="5" t="s">
        <v>912</v>
      </c>
      <c r="E17" s="5">
        <f t="shared" si="2"/>
        <v>2031.7073170731708</v>
      </c>
      <c r="F17" s="5">
        <v>1</v>
      </c>
      <c r="Z17" s="5" t="s">
        <v>80</v>
      </c>
      <c r="AD17" s="5" t="s">
        <v>3578</v>
      </c>
      <c r="AE17" s="6" t="s">
        <v>3579</v>
      </c>
      <c r="AF17" s="5" t="s">
        <v>3580</v>
      </c>
      <c r="AG17" s="5" t="s">
        <v>3581</v>
      </c>
      <c r="AH17" s="5" t="s">
        <v>3582</v>
      </c>
      <c r="AI17" s="5" t="s">
        <v>3581</v>
      </c>
      <c r="AJ17" s="6" t="s">
        <v>668</v>
      </c>
      <c r="AM17" s="5">
        <v>0</v>
      </c>
      <c r="AO17" s="11" t="s">
        <v>552</v>
      </c>
      <c r="AP17" s="5">
        <v>1</v>
      </c>
      <c r="AQ17" s="6" t="s">
        <v>541</v>
      </c>
      <c r="AR17" s="5">
        <v>1</v>
      </c>
      <c r="AS17" s="6" t="s">
        <v>3583</v>
      </c>
      <c r="AT17" s="5">
        <v>0</v>
      </c>
    </row>
    <row r="19" spans="1:46" s="5" customFormat="1" ht="15">
      <c r="A19" s="5">
        <v>338</v>
      </c>
      <c r="B19" s="5">
        <v>0</v>
      </c>
      <c r="C19" s="5" t="s">
        <v>4489</v>
      </c>
      <c r="D19" s="5" t="s">
        <v>916</v>
      </c>
      <c r="E19" s="5">
        <f>2299/1.23</f>
        <v>1869.1056910569107</v>
      </c>
      <c r="F19" s="5">
        <v>1</v>
      </c>
      <c r="Z19" s="5" t="s">
        <v>80</v>
      </c>
      <c r="AD19" s="5" t="s">
        <v>4490</v>
      </c>
      <c r="AE19" s="6" t="s">
        <v>4491</v>
      </c>
      <c r="AF19" s="5" t="s">
        <v>4492</v>
      </c>
      <c r="AG19" s="5" t="s">
        <v>4493</v>
      </c>
      <c r="AH19" s="5" t="s">
        <v>4494</v>
      </c>
      <c r="AI19" s="5" t="s">
        <v>4493</v>
      </c>
      <c r="AJ19" s="6" t="s">
        <v>4495</v>
      </c>
      <c r="AM19" s="5">
        <v>0</v>
      </c>
      <c r="AO19" s="11" t="s">
        <v>4464</v>
      </c>
      <c r="AP19" s="5">
        <v>1</v>
      </c>
      <c r="AQ19" t="s">
        <v>4506</v>
      </c>
      <c r="AR19" s="5">
        <v>1</v>
      </c>
      <c r="AS19" s="6" t="s">
        <v>4496</v>
      </c>
      <c r="AT19" s="5">
        <v>0</v>
      </c>
    </row>
  </sheetData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BC8"/>
  <sheetViews>
    <sheetView workbookViewId="0">
      <selection activeCell="AE8" sqref="AE8"/>
    </sheetView>
  </sheetViews>
  <sheetFormatPr defaultColWidth="9" defaultRowHeight="14.25"/>
  <cols>
    <col min="1" max="1" width="4.875" bestFit="1" customWidth="1"/>
    <col min="2" max="2" width="14.75" bestFit="1" customWidth="1"/>
    <col min="3" max="3" width="53.75" customWidth="1"/>
    <col min="4" max="4" width="24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style="9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s="9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356</v>
      </c>
      <c r="B2" s="5">
        <v>1</v>
      </c>
      <c r="C2" s="5" t="s">
        <v>3584</v>
      </c>
      <c r="D2" s="5" t="s">
        <v>914</v>
      </c>
      <c r="E2" s="5">
        <f>2199/1.23</f>
        <v>1787.8048780487804</v>
      </c>
      <c r="F2" s="5">
        <v>1</v>
      </c>
      <c r="Z2" s="5" t="s">
        <v>80</v>
      </c>
      <c r="AD2" s="5" t="s">
        <v>3585</v>
      </c>
      <c r="AE2" s="6" t="s">
        <v>3586</v>
      </c>
      <c r="AF2" s="5" t="s">
        <v>3587</v>
      </c>
      <c r="AG2" s="5" t="s">
        <v>3588</v>
      </c>
      <c r="AH2" s="5" t="s">
        <v>3587</v>
      </c>
      <c r="AI2" s="5" t="s">
        <v>3588</v>
      </c>
      <c r="AJ2" s="6" t="s">
        <v>654</v>
      </c>
      <c r="AM2" s="5">
        <v>0</v>
      </c>
      <c r="AO2" s="11" t="s">
        <v>552</v>
      </c>
      <c r="AP2" s="5">
        <v>1</v>
      </c>
      <c r="AQ2" t="s">
        <v>857</v>
      </c>
      <c r="AR2" s="5">
        <v>1</v>
      </c>
      <c r="AS2" s="6" t="s">
        <v>3589</v>
      </c>
      <c r="AT2" s="5">
        <v>0</v>
      </c>
    </row>
    <row r="3" spans="1:55" s="5" customFormat="1" ht="15">
      <c r="A3" s="5">
        <v>357</v>
      </c>
      <c r="B3" s="5">
        <v>1</v>
      </c>
      <c r="C3" s="5" t="s">
        <v>3590</v>
      </c>
      <c r="D3" s="5" t="s">
        <v>914</v>
      </c>
      <c r="E3" s="5">
        <f t="shared" ref="E3:E5" si="0">1999/1.23</f>
        <v>1625.2032520325204</v>
      </c>
      <c r="F3" s="5">
        <v>1</v>
      </c>
      <c r="Z3" s="5" t="s">
        <v>80</v>
      </c>
      <c r="AD3" s="5" t="s">
        <v>3591</v>
      </c>
      <c r="AE3" s="6" t="s">
        <v>3592</v>
      </c>
      <c r="AF3" s="5" t="s">
        <v>3593</v>
      </c>
      <c r="AG3" s="5" t="s">
        <v>3594</v>
      </c>
      <c r="AH3" s="5" t="s">
        <v>3593</v>
      </c>
      <c r="AI3" s="5" t="s">
        <v>3594</v>
      </c>
      <c r="AJ3" s="6" t="s">
        <v>655</v>
      </c>
      <c r="AM3" s="5">
        <v>0</v>
      </c>
      <c r="AO3" s="11" t="s">
        <v>552</v>
      </c>
      <c r="AP3" s="5">
        <v>1</v>
      </c>
      <c r="AQ3" t="s">
        <v>858</v>
      </c>
      <c r="AR3" s="5">
        <v>1</v>
      </c>
      <c r="AS3" s="6" t="s">
        <v>3595</v>
      </c>
      <c r="AT3" s="5">
        <v>0</v>
      </c>
    </row>
    <row r="4" spans="1:55" s="5" customFormat="1" ht="15">
      <c r="A4" s="5">
        <v>358</v>
      </c>
      <c r="B4" s="5">
        <v>1</v>
      </c>
      <c r="C4" s="5" t="s">
        <v>4404</v>
      </c>
      <c r="D4" s="5" t="s">
        <v>914</v>
      </c>
      <c r="E4" s="5">
        <f t="shared" si="0"/>
        <v>1625.2032520325204</v>
      </c>
      <c r="F4" s="5">
        <v>1</v>
      </c>
      <c r="Z4" s="5" t="s">
        <v>80</v>
      </c>
      <c r="AD4" s="5" t="s">
        <v>4405</v>
      </c>
      <c r="AE4" s="6" t="s">
        <v>4406</v>
      </c>
      <c r="AF4" s="5" t="s">
        <v>4407</v>
      </c>
      <c r="AG4" s="5" t="s">
        <v>4408</v>
      </c>
      <c r="AH4" s="5" t="s">
        <v>4407</v>
      </c>
      <c r="AI4" s="5" t="s">
        <v>4408</v>
      </c>
      <c r="AJ4" s="6" t="s">
        <v>4410</v>
      </c>
      <c r="AM4" s="5">
        <v>0</v>
      </c>
      <c r="AO4" s="11" t="s">
        <v>4412</v>
      </c>
      <c r="AP4" s="5">
        <v>1</v>
      </c>
      <c r="AQ4" t="s">
        <v>4411</v>
      </c>
      <c r="AR4" s="5">
        <v>1</v>
      </c>
      <c r="AS4" s="6" t="s">
        <v>4409</v>
      </c>
      <c r="AT4" s="5">
        <v>0</v>
      </c>
    </row>
    <row r="5" spans="1:55" s="5" customFormat="1" ht="15">
      <c r="A5" s="5">
        <v>359</v>
      </c>
      <c r="B5" s="5">
        <v>0</v>
      </c>
      <c r="C5" s="5" t="s">
        <v>3596</v>
      </c>
      <c r="D5" s="5" t="s">
        <v>914</v>
      </c>
      <c r="E5" s="5">
        <f t="shared" si="0"/>
        <v>1625.2032520325204</v>
      </c>
      <c r="F5" s="5">
        <v>1</v>
      </c>
      <c r="Z5" s="5" t="s">
        <v>80</v>
      </c>
      <c r="AD5" s="5" t="s">
        <v>3597</v>
      </c>
      <c r="AE5" s="6" t="s">
        <v>3598</v>
      </c>
      <c r="AF5" s="5" t="s">
        <v>3599</v>
      </c>
      <c r="AG5" s="5" t="s">
        <v>3600</v>
      </c>
      <c r="AH5" s="5" t="s">
        <v>3599</v>
      </c>
      <c r="AI5" s="5" t="s">
        <v>3600</v>
      </c>
      <c r="AJ5" s="6" t="s">
        <v>656</v>
      </c>
      <c r="AM5" s="5">
        <v>0</v>
      </c>
      <c r="AO5" s="11" t="s">
        <v>552</v>
      </c>
      <c r="AP5" s="5">
        <v>1</v>
      </c>
      <c r="AQ5" t="s">
        <v>859</v>
      </c>
      <c r="AR5" s="5">
        <v>1</v>
      </c>
      <c r="AS5" s="6" t="s">
        <v>3601</v>
      </c>
      <c r="AT5" s="5">
        <v>0</v>
      </c>
    </row>
    <row r="6" spans="1:55" s="5" customFormat="1" ht="15">
      <c r="A6" s="5">
        <v>360</v>
      </c>
      <c r="B6" s="5">
        <v>1</v>
      </c>
      <c r="C6" s="5" t="s">
        <v>3602</v>
      </c>
      <c r="D6" s="5" t="s">
        <v>914</v>
      </c>
      <c r="E6" s="5">
        <f t="shared" ref="E6:E8" si="1">2199/1.23</f>
        <v>1787.8048780487804</v>
      </c>
      <c r="F6" s="5">
        <v>1</v>
      </c>
      <c r="Z6" s="5" t="s">
        <v>80</v>
      </c>
      <c r="AD6" s="5" t="s">
        <v>3603</v>
      </c>
      <c r="AE6" s="6" t="s">
        <v>3604</v>
      </c>
      <c r="AF6" s="5" t="s">
        <v>3605</v>
      </c>
      <c r="AG6" s="5" t="s">
        <v>3606</v>
      </c>
      <c r="AH6" s="5" t="s">
        <v>3605</v>
      </c>
      <c r="AI6" s="5" t="s">
        <v>3606</v>
      </c>
      <c r="AJ6" s="6" t="s">
        <v>1005</v>
      </c>
      <c r="AM6" s="5">
        <v>0</v>
      </c>
      <c r="AO6" s="11" t="s">
        <v>959</v>
      </c>
      <c r="AP6" s="5">
        <v>1</v>
      </c>
      <c r="AQ6" t="s">
        <v>1006</v>
      </c>
      <c r="AR6" s="5">
        <v>1</v>
      </c>
      <c r="AS6" s="6" t="s">
        <v>3607</v>
      </c>
      <c r="AT6" s="5">
        <v>0</v>
      </c>
    </row>
    <row r="7" spans="1:55" s="5" customFormat="1" ht="15">
      <c r="A7" s="5">
        <v>361</v>
      </c>
      <c r="B7" s="5">
        <v>1</v>
      </c>
      <c r="C7" s="5" t="s">
        <v>3608</v>
      </c>
      <c r="D7" s="5" t="s">
        <v>914</v>
      </c>
      <c r="E7" s="5">
        <f t="shared" si="1"/>
        <v>1787.8048780487804</v>
      </c>
      <c r="F7" s="5">
        <v>1</v>
      </c>
      <c r="Z7" s="5" t="s">
        <v>80</v>
      </c>
      <c r="AD7" s="5" t="s">
        <v>3609</v>
      </c>
      <c r="AE7" s="6" t="s">
        <v>3610</v>
      </c>
      <c r="AF7" s="5" t="s">
        <v>3611</v>
      </c>
      <c r="AG7" s="5" t="s">
        <v>3612</v>
      </c>
      <c r="AH7" s="5" t="s">
        <v>3611</v>
      </c>
      <c r="AI7" s="5" t="s">
        <v>3612</v>
      </c>
      <c r="AJ7" s="6" t="s">
        <v>1007</v>
      </c>
      <c r="AM7" s="5">
        <v>0</v>
      </c>
      <c r="AO7" s="11" t="s">
        <v>959</v>
      </c>
      <c r="AP7" s="5">
        <v>1</v>
      </c>
      <c r="AQ7" t="s">
        <v>1008</v>
      </c>
      <c r="AR7" s="5">
        <v>1</v>
      </c>
      <c r="AS7" s="6" t="s">
        <v>3613</v>
      </c>
      <c r="AT7" s="5">
        <v>0</v>
      </c>
    </row>
    <row r="8" spans="1:55" s="5" customFormat="1" ht="15">
      <c r="A8" s="5">
        <v>362</v>
      </c>
      <c r="B8" s="5">
        <v>0</v>
      </c>
      <c r="C8" s="5" t="s">
        <v>3614</v>
      </c>
      <c r="D8" s="5" t="s">
        <v>914</v>
      </c>
      <c r="E8" s="5">
        <f t="shared" si="1"/>
        <v>1787.8048780487804</v>
      </c>
      <c r="F8" s="5">
        <v>1</v>
      </c>
      <c r="Z8" s="5" t="s">
        <v>80</v>
      </c>
      <c r="AD8" s="5" t="s">
        <v>3615</v>
      </c>
      <c r="AE8" s="6" t="s">
        <v>3616</v>
      </c>
      <c r="AF8" s="5" t="s">
        <v>3617</v>
      </c>
      <c r="AG8" s="5" t="s">
        <v>3618</v>
      </c>
      <c r="AH8" s="5" t="s">
        <v>3617</v>
      </c>
      <c r="AI8" s="5" t="s">
        <v>3618</v>
      </c>
      <c r="AJ8" s="6" t="s">
        <v>1009</v>
      </c>
      <c r="AM8" s="5">
        <v>0</v>
      </c>
      <c r="AO8" s="11" t="s">
        <v>959</v>
      </c>
      <c r="AP8" s="5">
        <v>1</v>
      </c>
      <c r="AQ8" t="s">
        <v>1010</v>
      </c>
      <c r="AR8" s="5">
        <v>1</v>
      </c>
      <c r="AS8" s="6" t="s">
        <v>3619</v>
      </c>
      <c r="AT8" s="5">
        <v>0</v>
      </c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BC5"/>
  <sheetViews>
    <sheetView topLeftCell="D1" workbookViewId="0">
      <selection activeCell="C4" sqref="C4"/>
    </sheetView>
  </sheetViews>
  <sheetFormatPr defaultColWidth="9" defaultRowHeight="14.25"/>
  <cols>
    <col min="1" max="1" width="4.875" bestFit="1" customWidth="1"/>
    <col min="2" max="2" width="14.75" bestFit="1" customWidth="1"/>
    <col min="3" max="3" width="53.75" customWidth="1"/>
    <col min="4" max="4" width="22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style="9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s="9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436</v>
      </c>
      <c r="B2" s="5">
        <v>1</v>
      </c>
      <c r="C2" s="5" t="s">
        <v>3620</v>
      </c>
      <c r="D2" s="5" t="s">
        <v>914</v>
      </c>
      <c r="E2" s="5">
        <f>2399/1.23</f>
        <v>1950.4065040650407</v>
      </c>
      <c r="F2" s="5">
        <v>1</v>
      </c>
      <c r="Z2" s="5" t="s">
        <v>80</v>
      </c>
      <c r="AD2" s="5" t="s">
        <v>3621</v>
      </c>
      <c r="AE2" s="6" t="s">
        <v>3622</v>
      </c>
      <c r="AF2" s="5" t="s">
        <v>3623</v>
      </c>
      <c r="AG2" s="5" t="s">
        <v>3624</v>
      </c>
      <c r="AH2" s="5" t="s">
        <v>3625</v>
      </c>
      <c r="AI2" s="5" t="s">
        <v>3624</v>
      </c>
      <c r="AJ2" s="6" t="s">
        <v>669</v>
      </c>
      <c r="AM2" s="5">
        <v>0</v>
      </c>
      <c r="AO2" s="11" t="s">
        <v>552</v>
      </c>
      <c r="AP2" s="5">
        <v>1</v>
      </c>
      <c r="AQ2" s="5" t="s">
        <v>548</v>
      </c>
      <c r="AR2" s="5">
        <v>1</v>
      </c>
      <c r="AS2" s="6" t="s">
        <v>3626</v>
      </c>
      <c r="AT2" s="5">
        <v>0</v>
      </c>
    </row>
    <row r="3" spans="1:55" s="5" customFormat="1" ht="15">
      <c r="A3" s="5">
        <v>437</v>
      </c>
      <c r="B3" s="5">
        <v>1</v>
      </c>
      <c r="C3" s="5" t="s">
        <v>3627</v>
      </c>
      <c r="D3" s="5" t="s">
        <v>914</v>
      </c>
      <c r="E3" s="5">
        <f t="shared" ref="E3:E5" si="0">2399/1.23</f>
        <v>1950.4065040650407</v>
      </c>
      <c r="F3" s="5">
        <v>1</v>
      </c>
      <c r="Z3" s="5" t="s">
        <v>80</v>
      </c>
      <c r="AD3" s="5" t="s">
        <v>3628</v>
      </c>
      <c r="AE3" s="6" t="s">
        <v>3629</v>
      </c>
      <c r="AF3" s="5" t="s">
        <v>3630</v>
      </c>
      <c r="AG3" s="5" t="s">
        <v>3631</v>
      </c>
      <c r="AH3" s="5" t="s">
        <v>3632</v>
      </c>
      <c r="AI3" s="5" t="s">
        <v>3631</v>
      </c>
      <c r="AJ3" s="6" t="s">
        <v>670</v>
      </c>
      <c r="AM3" s="5">
        <v>0</v>
      </c>
      <c r="AO3" s="11" t="s">
        <v>552</v>
      </c>
      <c r="AP3" s="5">
        <v>1</v>
      </c>
      <c r="AQ3" s="6" t="s">
        <v>549</v>
      </c>
      <c r="AR3" s="5">
        <v>1</v>
      </c>
      <c r="AS3" s="6" t="s">
        <v>3633</v>
      </c>
      <c r="AT3" s="5">
        <v>0</v>
      </c>
    </row>
    <row r="4" spans="1:55" s="5" customFormat="1" ht="15">
      <c r="A4" s="5">
        <v>438</v>
      </c>
      <c r="B4" s="5">
        <v>1</v>
      </c>
      <c r="C4" s="5" t="s">
        <v>3634</v>
      </c>
      <c r="D4" s="5" t="s">
        <v>914</v>
      </c>
      <c r="E4" s="5">
        <f t="shared" si="0"/>
        <v>1950.4065040650407</v>
      </c>
      <c r="F4" s="5">
        <v>1</v>
      </c>
      <c r="Z4" s="5" t="s">
        <v>80</v>
      </c>
      <c r="AD4" s="5" t="s">
        <v>3635</v>
      </c>
      <c r="AE4" s="6" t="s">
        <v>3636</v>
      </c>
      <c r="AF4" s="5" t="s">
        <v>3637</v>
      </c>
      <c r="AG4" s="5" t="s">
        <v>3638</v>
      </c>
      <c r="AH4" s="5" t="s">
        <v>3639</v>
      </c>
      <c r="AI4" s="5" t="s">
        <v>3638</v>
      </c>
      <c r="AJ4" s="6" t="s">
        <v>671</v>
      </c>
      <c r="AM4" s="5">
        <v>0</v>
      </c>
      <c r="AO4" s="11" t="s">
        <v>552</v>
      </c>
      <c r="AP4" s="5">
        <v>1</v>
      </c>
      <c r="AQ4" s="6" t="s">
        <v>550</v>
      </c>
      <c r="AR4" s="5">
        <v>1</v>
      </c>
      <c r="AS4" s="6" t="s">
        <v>3640</v>
      </c>
      <c r="AT4" s="5">
        <v>0</v>
      </c>
    </row>
    <row r="5" spans="1:55" s="5" customFormat="1" ht="15">
      <c r="A5" s="5">
        <v>439</v>
      </c>
      <c r="B5" s="5">
        <v>1</v>
      </c>
      <c r="C5" s="5" t="s">
        <v>3641</v>
      </c>
      <c r="D5" s="5" t="s">
        <v>914</v>
      </c>
      <c r="E5" s="5">
        <f t="shared" si="0"/>
        <v>1950.4065040650407</v>
      </c>
      <c r="F5" s="5">
        <v>1</v>
      </c>
      <c r="Z5" s="5" t="s">
        <v>80</v>
      </c>
      <c r="AD5" s="5" t="s">
        <v>3642</v>
      </c>
      <c r="AE5" s="6" t="s">
        <v>3643</v>
      </c>
      <c r="AF5" s="5" t="s">
        <v>3644</v>
      </c>
      <c r="AG5" s="5" t="s">
        <v>3645</v>
      </c>
      <c r="AH5" s="5" t="s">
        <v>3646</v>
      </c>
      <c r="AI5" s="5" t="s">
        <v>3645</v>
      </c>
      <c r="AJ5" s="6" t="s">
        <v>672</v>
      </c>
      <c r="AM5" s="5">
        <v>0</v>
      </c>
      <c r="AO5" s="11" t="s">
        <v>552</v>
      </c>
      <c r="AP5" s="5">
        <v>1</v>
      </c>
      <c r="AQ5" s="6" t="s">
        <v>551</v>
      </c>
      <c r="AR5" s="5">
        <v>1</v>
      </c>
      <c r="AS5" s="6" t="s">
        <v>3647</v>
      </c>
      <c r="AT5" s="5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BC12"/>
  <sheetViews>
    <sheetView workbookViewId="0">
      <selection activeCell="A2" sqref="A2:XFD5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B2" s="5">
        <v>0</v>
      </c>
      <c r="C2" s="5" t="s">
        <v>1204</v>
      </c>
      <c r="D2" s="5" t="s">
        <v>84</v>
      </c>
      <c r="E2" s="5" t="s">
        <v>82</v>
      </c>
      <c r="F2" s="5">
        <v>1</v>
      </c>
      <c r="Z2" s="5" t="s">
        <v>80</v>
      </c>
      <c r="AD2" s="5" t="s">
        <v>1205</v>
      </c>
      <c r="AE2" s="6" t="s">
        <v>1206</v>
      </c>
      <c r="AF2" s="5" t="s">
        <v>1207</v>
      </c>
      <c r="AG2" s="5" t="s">
        <v>1208</v>
      </c>
      <c r="AH2" s="5" t="s">
        <v>1209</v>
      </c>
      <c r="AI2" s="5" t="s">
        <v>1208</v>
      </c>
      <c r="AJ2" s="6" t="s">
        <v>166</v>
      </c>
      <c r="AM2" s="5">
        <v>0</v>
      </c>
      <c r="AO2" s="11" t="s">
        <v>552</v>
      </c>
      <c r="AP2" s="5">
        <v>1</v>
      </c>
      <c r="AQ2" s="6" t="s">
        <v>377</v>
      </c>
      <c r="AR2" s="5">
        <v>1</v>
      </c>
      <c r="AS2" s="6" t="s">
        <v>1210</v>
      </c>
      <c r="AT2" s="5">
        <v>0</v>
      </c>
    </row>
    <row r="3" spans="1:55" s="5" customFormat="1" ht="15">
      <c r="B3" s="5">
        <v>0</v>
      </c>
      <c r="C3" s="5" t="s">
        <v>1211</v>
      </c>
      <c r="D3" s="5" t="s">
        <v>84</v>
      </c>
      <c r="E3" s="5" t="s">
        <v>82</v>
      </c>
      <c r="F3" s="5">
        <v>1</v>
      </c>
      <c r="Z3" s="5" t="s">
        <v>80</v>
      </c>
      <c r="AD3" s="5" t="s">
        <v>1212</v>
      </c>
      <c r="AE3" s="6" t="s">
        <v>1213</v>
      </c>
      <c r="AF3" s="5" t="s">
        <v>1214</v>
      </c>
      <c r="AG3" s="5" t="s">
        <v>1215</v>
      </c>
      <c r="AH3" s="5" t="s">
        <v>1216</v>
      </c>
      <c r="AI3" s="5" t="s">
        <v>1215</v>
      </c>
      <c r="AJ3" s="6" t="s">
        <v>167</v>
      </c>
      <c r="AM3" s="5">
        <v>0</v>
      </c>
      <c r="AO3" s="11" t="s">
        <v>552</v>
      </c>
      <c r="AP3" s="5">
        <v>1</v>
      </c>
      <c r="AQ3" s="6" t="s">
        <v>378</v>
      </c>
      <c r="AR3" s="5">
        <v>1</v>
      </c>
      <c r="AS3" s="6" t="s">
        <v>1217</v>
      </c>
      <c r="AT3" s="5">
        <v>0</v>
      </c>
    </row>
    <row r="4" spans="1:55" s="5" customFormat="1" ht="15">
      <c r="B4" s="5">
        <v>0</v>
      </c>
      <c r="C4" s="5" t="s">
        <v>1218</v>
      </c>
      <c r="D4" s="5" t="s">
        <v>84</v>
      </c>
      <c r="E4" s="5" t="s">
        <v>82</v>
      </c>
      <c r="F4" s="5">
        <v>1</v>
      </c>
      <c r="Z4" s="5" t="s">
        <v>80</v>
      </c>
      <c r="AD4" s="5" t="s">
        <v>1219</v>
      </c>
      <c r="AE4" s="6" t="s">
        <v>1220</v>
      </c>
      <c r="AF4" s="5" t="s">
        <v>1221</v>
      </c>
      <c r="AG4" s="5" t="s">
        <v>1222</v>
      </c>
      <c r="AH4" s="5" t="s">
        <v>1223</v>
      </c>
      <c r="AI4" s="5" t="s">
        <v>1222</v>
      </c>
      <c r="AJ4" s="6" t="s">
        <v>168</v>
      </c>
      <c r="AM4" s="5">
        <v>0</v>
      </c>
      <c r="AO4" s="11" t="s">
        <v>552</v>
      </c>
      <c r="AP4" s="5">
        <v>1</v>
      </c>
      <c r="AQ4" s="6" t="s">
        <v>379</v>
      </c>
      <c r="AR4" s="5">
        <v>1</v>
      </c>
      <c r="AS4" s="6" t="s">
        <v>1224</v>
      </c>
      <c r="AT4" s="5">
        <v>0</v>
      </c>
    </row>
    <row r="5" spans="1:55" s="5" customFormat="1" ht="15">
      <c r="B5" s="5">
        <v>0</v>
      </c>
      <c r="C5" s="5" t="s">
        <v>1225</v>
      </c>
      <c r="D5" s="5" t="s">
        <v>84</v>
      </c>
      <c r="E5" s="5" t="s">
        <v>82</v>
      </c>
      <c r="F5" s="5">
        <v>1</v>
      </c>
      <c r="Z5" s="5" t="s">
        <v>80</v>
      </c>
      <c r="AD5" s="5" t="s">
        <v>1226</v>
      </c>
      <c r="AE5" s="6" t="s">
        <v>1227</v>
      </c>
      <c r="AF5" s="5" t="s">
        <v>1228</v>
      </c>
      <c r="AG5" s="5" t="s">
        <v>1229</v>
      </c>
      <c r="AH5" s="5" t="s">
        <v>1230</v>
      </c>
      <c r="AI5" s="5" t="s">
        <v>1229</v>
      </c>
      <c r="AJ5" s="6" t="s">
        <v>169</v>
      </c>
      <c r="AM5" s="5">
        <v>0</v>
      </c>
      <c r="AO5" s="11" t="s">
        <v>552</v>
      </c>
      <c r="AP5" s="5">
        <v>1</v>
      </c>
      <c r="AQ5" s="6" t="s">
        <v>380</v>
      </c>
      <c r="AR5" s="5">
        <v>1</v>
      </c>
      <c r="AS5" s="6" t="s">
        <v>1231</v>
      </c>
      <c r="AT5" s="5">
        <v>0</v>
      </c>
    </row>
    <row r="6" spans="1:55" s="5" customFormat="1" ht="15">
      <c r="B6" s="5">
        <v>0</v>
      </c>
      <c r="C6" s="5" t="s">
        <v>1232</v>
      </c>
      <c r="D6" s="5" t="s">
        <v>84</v>
      </c>
      <c r="E6" s="5" t="s">
        <v>82</v>
      </c>
      <c r="F6" s="5">
        <v>1</v>
      </c>
      <c r="Z6" s="5" t="s">
        <v>80</v>
      </c>
      <c r="AD6" s="5" t="s">
        <v>1233</v>
      </c>
      <c r="AE6" s="6" t="s">
        <v>1234</v>
      </c>
      <c r="AF6" s="5" t="s">
        <v>1235</v>
      </c>
      <c r="AG6" s="5" t="s">
        <v>1236</v>
      </c>
      <c r="AH6" s="5" t="s">
        <v>1237</v>
      </c>
      <c r="AI6" s="5" t="s">
        <v>1236</v>
      </c>
      <c r="AJ6" s="6" t="s">
        <v>170</v>
      </c>
      <c r="AM6" s="5">
        <v>0</v>
      </c>
      <c r="AO6" s="11" t="s">
        <v>552</v>
      </c>
      <c r="AP6" s="5">
        <v>1</v>
      </c>
      <c r="AQ6" s="6" t="s">
        <v>381</v>
      </c>
      <c r="AR6" s="5">
        <v>1</v>
      </c>
      <c r="AS6" s="6" t="s">
        <v>1238</v>
      </c>
      <c r="AT6" s="5">
        <v>0</v>
      </c>
    </row>
    <row r="7" spans="1:55" s="5" customFormat="1" ht="15">
      <c r="B7" s="5">
        <v>0</v>
      </c>
      <c r="C7" s="5" t="s">
        <v>1239</v>
      </c>
      <c r="D7" s="5" t="s">
        <v>84</v>
      </c>
      <c r="E7" s="5" t="s">
        <v>82</v>
      </c>
      <c r="F7" s="5">
        <v>1</v>
      </c>
      <c r="Z7" s="5" t="s">
        <v>80</v>
      </c>
      <c r="AD7" s="5" t="s">
        <v>1240</v>
      </c>
      <c r="AE7" s="6" t="s">
        <v>1241</v>
      </c>
      <c r="AF7" s="5" t="s">
        <v>1242</v>
      </c>
      <c r="AG7" s="5" t="s">
        <v>1243</v>
      </c>
      <c r="AH7" s="5" t="s">
        <v>1244</v>
      </c>
      <c r="AI7" s="5" t="s">
        <v>1243</v>
      </c>
      <c r="AJ7" s="6" t="s">
        <v>171</v>
      </c>
      <c r="AM7" s="5">
        <v>0</v>
      </c>
      <c r="AO7" s="11" t="s">
        <v>552</v>
      </c>
      <c r="AP7" s="5">
        <v>1</v>
      </c>
      <c r="AQ7" s="6" t="s">
        <v>382</v>
      </c>
      <c r="AR7" s="5">
        <v>1</v>
      </c>
      <c r="AS7" s="6" t="s">
        <v>1245</v>
      </c>
      <c r="AT7" s="5">
        <v>0</v>
      </c>
    </row>
    <row r="8" spans="1:55" s="5" customFormat="1" ht="15">
      <c r="B8" s="5">
        <v>0</v>
      </c>
      <c r="C8" s="5" t="s">
        <v>1246</v>
      </c>
      <c r="D8" s="5" t="s">
        <v>84</v>
      </c>
      <c r="E8" s="5" t="s">
        <v>82</v>
      </c>
      <c r="F8" s="5">
        <v>1</v>
      </c>
      <c r="Z8" s="5" t="s">
        <v>80</v>
      </c>
      <c r="AD8" s="5" t="s">
        <v>1247</v>
      </c>
      <c r="AE8" s="6" t="s">
        <v>1248</v>
      </c>
      <c r="AF8" s="5" t="s">
        <v>1249</v>
      </c>
      <c r="AG8" s="5" t="s">
        <v>1250</v>
      </c>
      <c r="AH8" s="5" t="s">
        <v>1251</v>
      </c>
      <c r="AI8" s="5" t="s">
        <v>1250</v>
      </c>
      <c r="AJ8" s="6" t="s">
        <v>172</v>
      </c>
      <c r="AM8" s="5">
        <v>0</v>
      </c>
      <c r="AO8" s="11" t="s">
        <v>552</v>
      </c>
      <c r="AP8" s="5">
        <v>1</v>
      </c>
      <c r="AQ8" s="6" t="s">
        <v>383</v>
      </c>
      <c r="AR8" s="5">
        <v>1</v>
      </c>
      <c r="AS8" s="6" t="s">
        <v>1252</v>
      </c>
      <c r="AT8" s="5">
        <v>0</v>
      </c>
    </row>
    <row r="9" spans="1:55" s="5" customFormat="1" ht="15">
      <c r="B9" s="5">
        <v>0</v>
      </c>
      <c r="C9" s="5" t="s">
        <v>1253</v>
      </c>
      <c r="D9" s="5" t="s">
        <v>84</v>
      </c>
      <c r="E9" s="5" t="s">
        <v>82</v>
      </c>
      <c r="F9" s="5">
        <v>1</v>
      </c>
      <c r="Z9" s="5" t="s">
        <v>80</v>
      </c>
      <c r="AD9" s="5" t="s">
        <v>1254</v>
      </c>
      <c r="AE9" s="6" t="s">
        <v>1255</v>
      </c>
      <c r="AF9" s="5" t="s">
        <v>1256</v>
      </c>
      <c r="AG9" s="5" t="s">
        <v>1257</v>
      </c>
      <c r="AH9" s="5" t="s">
        <v>1258</v>
      </c>
      <c r="AI9" s="5" t="s">
        <v>1257</v>
      </c>
      <c r="AJ9" s="6" t="s">
        <v>173</v>
      </c>
      <c r="AM9" s="5">
        <v>0</v>
      </c>
      <c r="AO9" s="11" t="s">
        <v>552</v>
      </c>
      <c r="AP9" s="5">
        <v>1</v>
      </c>
      <c r="AQ9" s="6" t="s">
        <v>384</v>
      </c>
      <c r="AR9" s="5">
        <v>1</v>
      </c>
      <c r="AS9" s="6" t="s">
        <v>1259</v>
      </c>
      <c r="AT9" s="5">
        <v>0</v>
      </c>
    </row>
    <row r="10" spans="1:55" s="5" customFormat="1" ht="15">
      <c r="B10" s="5">
        <v>0</v>
      </c>
      <c r="C10" s="5" t="s">
        <v>1260</v>
      </c>
      <c r="D10" s="5" t="s">
        <v>84</v>
      </c>
      <c r="E10" s="5" t="s">
        <v>83</v>
      </c>
      <c r="F10" s="5">
        <v>1</v>
      </c>
      <c r="Z10" s="5" t="s">
        <v>80</v>
      </c>
      <c r="AD10" s="5" t="s">
        <v>1261</v>
      </c>
      <c r="AE10" s="6" t="s">
        <v>1262</v>
      </c>
      <c r="AF10" s="5" t="s">
        <v>1263</v>
      </c>
      <c r="AG10" s="5" t="s">
        <v>1264</v>
      </c>
      <c r="AH10" s="5" t="s">
        <v>1265</v>
      </c>
      <c r="AI10" s="5" t="s">
        <v>1264</v>
      </c>
      <c r="AJ10" s="6" t="s">
        <v>174</v>
      </c>
      <c r="AM10" s="5">
        <v>0</v>
      </c>
      <c r="AO10" s="11" t="s">
        <v>552</v>
      </c>
      <c r="AP10" s="5">
        <v>1</v>
      </c>
      <c r="AQ10" s="6" t="s">
        <v>385</v>
      </c>
      <c r="AR10" s="5">
        <v>1</v>
      </c>
      <c r="AS10" s="6" t="s">
        <v>1266</v>
      </c>
      <c r="AT10" s="5">
        <v>0</v>
      </c>
    </row>
    <row r="11" spans="1:55" s="5" customFormat="1" ht="15">
      <c r="B11" s="5">
        <v>0</v>
      </c>
      <c r="C11" s="5" t="s">
        <v>1267</v>
      </c>
      <c r="D11" s="5" t="s">
        <v>84</v>
      </c>
      <c r="E11" s="1"/>
      <c r="F11" s="5">
        <v>1</v>
      </c>
      <c r="Z11" s="5" t="s">
        <v>80</v>
      </c>
      <c r="AD11" s="5" t="s">
        <v>1268</v>
      </c>
      <c r="AE11" s="6" t="s">
        <v>1269</v>
      </c>
      <c r="AF11" s="5" t="s">
        <v>1270</v>
      </c>
      <c r="AG11" s="5" t="s">
        <v>1271</v>
      </c>
      <c r="AH11" s="5" t="s">
        <v>1272</v>
      </c>
      <c r="AI11" s="5" t="s">
        <v>1271</v>
      </c>
      <c r="AJ11" s="6" t="s">
        <v>175</v>
      </c>
      <c r="AM11" s="5">
        <v>0</v>
      </c>
      <c r="AO11" s="11" t="s">
        <v>552</v>
      </c>
      <c r="AP11" s="5">
        <v>1</v>
      </c>
      <c r="AQ11" s="6" t="s">
        <v>386</v>
      </c>
      <c r="AR11" s="5">
        <v>1</v>
      </c>
      <c r="AS11" s="6" t="s">
        <v>1273</v>
      </c>
      <c r="AT11" s="5">
        <v>0</v>
      </c>
    </row>
    <row r="12" spans="1:55" s="5" customFormat="1" ht="15">
      <c r="B12" s="5">
        <v>0</v>
      </c>
      <c r="C12" s="5" t="s">
        <v>1274</v>
      </c>
      <c r="D12" s="5" t="s">
        <v>84</v>
      </c>
      <c r="E12" s="1">
        <f>2399/1.23</f>
        <v>1950.4065040650407</v>
      </c>
      <c r="F12" s="5">
        <v>1</v>
      </c>
      <c r="Z12" s="5" t="s">
        <v>80</v>
      </c>
      <c r="AD12" s="5" t="s">
        <v>1275</v>
      </c>
      <c r="AE12" s="6" t="s">
        <v>1276</v>
      </c>
      <c r="AF12" s="5" t="s">
        <v>1277</v>
      </c>
      <c r="AG12" s="5" t="s">
        <v>1278</v>
      </c>
      <c r="AH12" s="5" t="s">
        <v>1279</v>
      </c>
      <c r="AI12" s="5" t="s">
        <v>1278</v>
      </c>
      <c r="AJ12" s="6" t="s">
        <v>475</v>
      </c>
      <c r="AM12" s="5">
        <v>0</v>
      </c>
      <c r="AO12" s="11" t="s">
        <v>552</v>
      </c>
      <c r="AP12" s="5">
        <v>1</v>
      </c>
      <c r="AQ12" s="6" t="s">
        <v>476</v>
      </c>
      <c r="AR12" s="5">
        <v>1</v>
      </c>
      <c r="AS12" s="6" t="s">
        <v>1280</v>
      </c>
      <c r="AT12" s="5">
        <v>0</v>
      </c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0000"/>
  </sheetPr>
  <dimension ref="A1:BC2"/>
  <sheetViews>
    <sheetView workbookViewId="0">
      <selection activeCell="A2" sqref="A2:XFD2"/>
    </sheetView>
  </sheetViews>
  <sheetFormatPr defaultRowHeight="14.25"/>
  <cols>
    <col min="1" max="1" width="3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350</v>
      </c>
      <c r="B2" s="5">
        <v>1</v>
      </c>
      <c r="C2" s="5" t="s">
        <v>3648</v>
      </c>
      <c r="D2" s="5" t="s">
        <v>247</v>
      </c>
      <c r="E2" s="5">
        <f>1999/1.23</f>
        <v>1625.2032520325204</v>
      </c>
      <c r="F2" s="5">
        <v>1</v>
      </c>
      <c r="I2" s="5">
        <f>1999-1849</f>
        <v>150</v>
      </c>
      <c r="Z2" s="5" t="s">
        <v>80</v>
      </c>
      <c r="AD2" s="5" t="s">
        <v>3649</v>
      </c>
      <c r="AE2" s="6" t="s">
        <v>3650</v>
      </c>
      <c r="AF2" s="5" t="s">
        <v>3651</v>
      </c>
      <c r="AG2" s="5" t="s">
        <v>3652</v>
      </c>
      <c r="AH2" s="5" t="s">
        <v>3653</v>
      </c>
      <c r="AI2" s="5" t="s">
        <v>3652</v>
      </c>
      <c r="AJ2" s="6" t="s">
        <v>249</v>
      </c>
      <c r="AM2" s="5">
        <v>0</v>
      </c>
      <c r="AO2" s="11" t="s">
        <v>552</v>
      </c>
      <c r="AP2" s="5">
        <v>1</v>
      </c>
      <c r="AQ2" s="6" t="s">
        <v>424</v>
      </c>
      <c r="AR2" s="5">
        <v>1</v>
      </c>
      <c r="AS2" s="6" t="s">
        <v>3654</v>
      </c>
      <c r="AT2" s="5">
        <v>0</v>
      </c>
    </row>
  </sheetData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0000"/>
  </sheetPr>
  <dimension ref="A1:BC4"/>
  <sheetViews>
    <sheetView workbookViewId="0">
      <selection activeCell="A2" sqref="A2:XFD4"/>
    </sheetView>
  </sheetViews>
  <sheetFormatPr defaultRowHeight="14.25"/>
  <cols>
    <col min="1" max="1" width="3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351</v>
      </c>
      <c r="B2" s="5">
        <v>1</v>
      </c>
      <c r="C2" s="5" t="s">
        <v>3655</v>
      </c>
      <c r="D2" s="5" t="s">
        <v>248</v>
      </c>
      <c r="E2" s="5">
        <f>2299/1.23</f>
        <v>1869.1056910569107</v>
      </c>
      <c r="F2" s="5">
        <v>1</v>
      </c>
      <c r="I2" s="5">
        <f>2299-1899</f>
        <v>400</v>
      </c>
      <c r="Z2" s="5" t="s">
        <v>80</v>
      </c>
      <c r="AD2" s="5" t="s">
        <v>3656</v>
      </c>
      <c r="AE2" s="6" t="s">
        <v>3657</v>
      </c>
      <c r="AF2" s="5" t="s">
        <v>3658</v>
      </c>
      <c r="AG2" s="5" t="s">
        <v>3659</v>
      </c>
      <c r="AH2" s="5" t="s">
        <v>3660</v>
      </c>
      <c r="AI2" s="5" t="s">
        <v>3659</v>
      </c>
      <c r="AJ2" s="6" t="s">
        <v>250</v>
      </c>
      <c r="AM2" s="5">
        <v>0</v>
      </c>
      <c r="AO2" s="11" t="s">
        <v>552</v>
      </c>
      <c r="AP2" s="5">
        <v>1</v>
      </c>
      <c r="AQ2" s="6" t="s">
        <v>425</v>
      </c>
      <c r="AR2" s="5">
        <v>1</v>
      </c>
      <c r="AS2" s="6" t="s">
        <v>3661</v>
      </c>
      <c r="AT2" s="5">
        <v>0</v>
      </c>
    </row>
    <row r="3" spans="1:55" s="5" customFormat="1" ht="15">
      <c r="A3" s="5">
        <v>352</v>
      </c>
      <c r="B3" s="5">
        <v>1</v>
      </c>
      <c r="C3" s="5" t="s">
        <v>3662</v>
      </c>
      <c r="D3" s="5" t="s">
        <v>248</v>
      </c>
      <c r="E3" s="5">
        <f t="shared" ref="E3:E4" si="0">2299/1.23</f>
        <v>1869.1056910569107</v>
      </c>
      <c r="F3" s="5">
        <v>1</v>
      </c>
      <c r="I3" s="5">
        <f t="shared" ref="I3:I4" si="1">2299-1899</f>
        <v>400</v>
      </c>
      <c r="Z3" s="5" t="s">
        <v>80</v>
      </c>
      <c r="AD3" s="5" t="s">
        <v>3663</v>
      </c>
      <c r="AE3" s="6" t="s">
        <v>3664</v>
      </c>
      <c r="AF3" s="5" t="s">
        <v>3665</v>
      </c>
      <c r="AG3" s="5" t="s">
        <v>3666</v>
      </c>
      <c r="AH3" s="5" t="s">
        <v>3667</v>
      </c>
      <c r="AI3" s="5" t="s">
        <v>3666</v>
      </c>
      <c r="AJ3" s="6" t="s">
        <v>251</v>
      </c>
      <c r="AM3" s="5">
        <v>0</v>
      </c>
      <c r="AO3" s="11" t="s">
        <v>552</v>
      </c>
      <c r="AP3" s="5">
        <v>1</v>
      </c>
      <c r="AQ3" s="6" t="s">
        <v>426</v>
      </c>
      <c r="AR3" s="5">
        <v>1</v>
      </c>
      <c r="AS3" s="6" t="s">
        <v>3668</v>
      </c>
      <c r="AT3" s="5">
        <v>0</v>
      </c>
    </row>
    <row r="4" spans="1:55" s="5" customFormat="1" ht="15">
      <c r="A4" s="5">
        <v>353</v>
      </c>
      <c r="B4" s="5">
        <v>1</v>
      </c>
      <c r="C4" s="5" t="s">
        <v>3669</v>
      </c>
      <c r="D4" s="5" t="s">
        <v>248</v>
      </c>
      <c r="E4" s="5">
        <f t="shared" si="0"/>
        <v>1869.1056910569107</v>
      </c>
      <c r="F4" s="5">
        <v>1</v>
      </c>
      <c r="I4" s="5">
        <f t="shared" si="1"/>
        <v>400</v>
      </c>
      <c r="Z4" s="5" t="s">
        <v>80</v>
      </c>
      <c r="AD4" s="5" t="s">
        <v>3670</v>
      </c>
      <c r="AE4" s="6" t="s">
        <v>3671</v>
      </c>
      <c r="AF4" s="5" t="s">
        <v>3672</v>
      </c>
      <c r="AG4" s="5" t="s">
        <v>3673</v>
      </c>
      <c r="AH4" s="5" t="s">
        <v>3674</v>
      </c>
      <c r="AI4" s="5" t="s">
        <v>3673</v>
      </c>
      <c r="AJ4" s="6" t="s">
        <v>252</v>
      </c>
      <c r="AM4" s="5">
        <v>0</v>
      </c>
      <c r="AO4" s="11" t="s">
        <v>552</v>
      </c>
      <c r="AP4" s="5">
        <v>1</v>
      </c>
      <c r="AQ4" s="6" t="s">
        <v>427</v>
      </c>
      <c r="AR4" s="5">
        <v>1</v>
      </c>
      <c r="AS4" s="6" t="s">
        <v>3675</v>
      </c>
      <c r="AT4" s="5">
        <v>0</v>
      </c>
    </row>
  </sheetData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0000"/>
  </sheetPr>
  <dimension ref="A1:BC5"/>
  <sheetViews>
    <sheetView workbookViewId="0">
      <selection activeCell="A2" sqref="A2:XFD5"/>
    </sheetView>
  </sheetViews>
  <sheetFormatPr defaultRowHeight="14.25"/>
  <cols>
    <col min="1" max="1" width="3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65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73.62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210</v>
      </c>
      <c r="B2" s="5">
        <v>1</v>
      </c>
      <c r="C2" s="5" t="s">
        <v>3676</v>
      </c>
      <c r="D2" s="5" t="s">
        <v>248</v>
      </c>
      <c r="E2" s="5">
        <f>2499/1.23</f>
        <v>2031.7073170731708</v>
      </c>
      <c r="F2" s="5">
        <v>1</v>
      </c>
      <c r="I2" s="5">
        <f>2499-2199</f>
        <v>300</v>
      </c>
      <c r="Z2" s="5" t="s">
        <v>80</v>
      </c>
      <c r="AD2" s="5" t="s">
        <v>3677</v>
      </c>
      <c r="AE2" s="6" t="s">
        <v>3678</v>
      </c>
      <c r="AF2" s="5" t="s">
        <v>3679</v>
      </c>
      <c r="AG2" s="5" t="s">
        <v>3680</v>
      </c>
      <c r="AH2" s="5" t="s">
        <v>3681</v>
      </c>
      <c r="AI2" s="5" t="s">
        <v>3680</v>
      </c>
      <c r="AJ2" s="6" t="s">
        <v>253</v>
      </c>
      <c r="AM2" s="5">
        <v>0</v>
      </c>
      <c r="AO2" s="11" t="s">
        <v>552</v>
      </c>
      <c r="AP2" s="5">
        <v>1</v>
      </c>
      <c r="AQ2" t="s">
        <v>897</v>
      </c>
      <c r="AR2" s="5">
        <v>1</v>
      </c>
      <c r="AS2" s="6" t="s">
        <v>3682</v>
      </c>
      <c r="AT2" s="5">
        <v>0</v>
      </c>
    </row>
    <row r="3" spans="1:55" s="5" customFormat="1" ht="15">
      <c r="A3" s="5">
        <v>211</v>
      </c>
      <c r="B3" s="5">
        <v>0</v>
      </c>
      <c r="C3" s="5" t="s">
        <v>3683</v>
      </c>
      <c r="D3" s="5" t="s">
        <v>248</v>
      </c>
      <c r="E3" s="5">
        <f t="shared" ref="E3:E5" si="0">2499/1.23</f>
        <v>2031.7073170731708</v>
      </c>
      <c r="F3" s="5">
        <v>1</v>
      </c>
      <c r="Z3" s="5" t="s">
        <v>80</v>
      </c>
      <c r="AD3" s="5" t="s">
        <v>3684</v>
      </c>
      <c r="AE3" s="6" t="s">
        <v>3685</v>
      </c>
      <c r="AF3" s="5" t="s">
        <v>3686</v>
      </c>
      <c r="AG3" s="5" t="s">
        <v>3687</v>
      </c>
      <c r="AH3" s="5" t="s">
        <v>3688</v>
      </c>
      <c r="AI3" s="5" t="s">
        <v>3687</v>
      </c>
      <c r="AJ3" s="6" t="s">
        <v>676</v>
      </c>
      <c r="AM3" s="5">
        <v>0</v>
      </c>
      <c r="AO3" s="11" t="s">
        <v>679</v>
      </c>
      <c r="AP3" s="5">
        <v>1</v>
      </c>
      <c r="AQ3" t="s">
        <v>898</v>
      </c>
      <c r="AR3" s="5">
        <v>1</v>
      </c>
      <c r="AS3" s="6" t="s">
        <v>3689</v>
      </c>
      <c r="AT3" s="5">
        <v>0</v>
      </c>
    </row>
    <row r="4" spans="1:55" s="5" customFormat="1" ht="15">
      <c r="A4" s="5">
        <v>212</v>
      </c>
      <c r="B4" s="5">
        <v>0</v>
      </c>
      <c r="C4" s="5" t="s">
        <v>3690</v>
      </c>
      <c r="D4" s="5" t="s">
        <v>248</v>
      </c>
      <c r="E4" s="5">
        <f t="shared" si="0"/>
        <v>2031.7073170731708</v>
      </c>
      <c r="F4" s="5">
        <v>1</v>
      </c>
      <c r="Z4" s="5" t="s">
        <v>80</v>
      </c>
      <c r="AD4" s="5" t="s">
        <v>3691</v>
      </c>
      <c r="AE4" s="6" t="s">
        <v>3692</v>
      </c>
      <c r="AF4" s="5" t="s">
        <v>3693</v>
      </c>
      <c r="AG4" s="5" t="s">
        <v>3694</v>
      </c>
      <c r="AH4" s="5" t="s">
        <v>3695</v>
      </c>
      <c r="AI4" s="5" t="s">
        <v>3694</v>
      </c>
      <c r="AJ4" s="6" t="s">
        <v>677</v>
      </c>
      <c r="AM4" s="5">
        <v>0</v>
      </c>
      <c r="AO4" s="11" t="s">
        <v>679</v>
      </c>
      <c r="AP4" s="5">
        <v>1</v>
      </c>
      <c r="AQ4" t="s">
        <v>899</v>
      </c>
      <c r="AR4" s="5">
        <v>1</v>
      </c>
      <c r="AS4" s="6" t="s">
        <v>3696</v>
      </c>
      <c r="AT4" s="5">
        <v>0</v>
      </c>
    </row>
    <row r="5" spans="1:55" s="5" customFormat="1" ht="15">
      <c r="A5" s="5">
        <v>213</v>
      </c>
      <c r="B5" s="5">
        <v>0</v>
      </c>
      <c r="C5" s="5" t="s">
        <v>3697</v>
      </c>
      <c r="D5" s="5" t="s">
        <v>248</v>
      </c>
      <c r="E5" s="5">
        <f t="shared" si="0"/>
        <v>2031.7073170731708</v>
      </c>
      <c r="F5" s="5">
        <v>1</v>
      </c>
      <c r="Z5" s="5" t="s">
        <v>80</v>
      </c>
      <c r="AD5" s="5" t="s">
        <v>3698</v>
      </c>
      <c r="AE5" s="6" t="s">
        <v>3699</v>
      </c>
      <c r="AF5" s="5" t="s">
        <v>3700</v>
      </c>
      <c r="AG5" s="5" t="s">
        <v>3701</v>
      </c>
      <c r="AH5" s="5" t="s">
        <v>3702</v>
      </c>
      <c r="AI5" s="5" t="s">
        <v>3701</v>
      </c>
      <c r="AJ5" s="6" t="s">
        <v>678</v>
      </c>
      <c r="AM5" s="5">
        <v>0</v>
      </c>
      <c r="AO5" s="11" t="s">
        <v>679</v>
      </c>
      <c r="AP5" s="5">
        <v>1</v>
      </c>
      <c r="AQ5" t="s">
        <v>900</v>
      </c>
      <c r="AR5" s="5">
        <v>1</v>
      </c>
      <c r="AS5" s="6" t="s">
        <v>3703</v>
      </c>
      <c r="AT5" s="5">
        <v>0</v>
      </c>
    </row>
  </sheetData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BC195"/>
  <sheetViews>
    <sheetView topLeftCell="AJ1" workbookViewId="0">
      <pane ySplit="1" topLeftCell="A157" activePane="bottomLeft" state="frozen"/>
      <selection activeCell="C4" sqref="C4"/>
      <selection pane="bottomLeft" activeCell="AQ2" sqref="AQ2:AQ195"/>
    </sheetView>
  </sheetViews>
  <sheetFormatPr defaultRowHeight="14.25"/>
  <cols>
    <col min="3" max="3" width="73.625" customWidth="1"/>
    <col min="4" max="4" width="35" customWidth="1"/>
    <col min="5" max="5" width="17.125" customWidth="1"/>
    <col min="11" max="11" width="23.25" customWidth="1"/>
    <col min="12" max="12" width="26.625" customWidth="1"/>
    <col min="41" max="41" width="23.25" style="22" bestFit="1" customWidth="1"/>
    <col min="43" max="43" width="29.375" customWidth="1"/>
    <col min="45" max="45" width="24.375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s="22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>
      <c r="A2">
        <v>80</v>
      </c>
      <c r="B2">
        <v>0</v>
      </c>
      <c r="C2" t="s">
        <v>1560</v>
      </c>
      <c r="D2" t="s">
        <v>917</v>
      </c>
      <c r="F2">
        <v>1</v>
      </c>
      <c r="Z2" t="s">
        <v>80</v>
      </c>
      <c r="AD2" t="s">
        <v>1561</v>
      </c>
      <c r="AE2" t="s">
        <v>1562</v>
      </c>
      <c r="AF2" t="s">
        <v>1563</v>
      </c>
      <c r="AG2" t="s">
        <v>1564</v>
      </c>
      <c r="AH2" t="s">
        <v>1565</v>
      </c>
      <c r="AI2" t="s">
        <v>1564</v>
      </c>
      <c r="AJ2" t="s">
        <v>952</v>
      </c>
      <c r="AM2">
        <v>0</v>
      </c>
      <c r="AO2" s="22" t="s">
        <v>552</v>
      </c>
      <c r="AP2">
        <v>1</v>
      </c>
      <c r="AR2">
        <v>0</v>
      </c>
      <c r="AS2" t="s">
        <v>1566</v>
      </c>
      <c r="AT2">
        <v>0</v>
      </c>
    </row>
    <row r="3" spans="1:55">
      <c r="A3">
        <v>81</v>
      </c>
      <c r="B3">
        <v>1</v>
      </c>
      <c r="C3" t="s">
        <v>1567</v>
      </c>
      <c r="D3" t="s">
        <v>917</v>
      </c>
      <c r="E3">
        <v>2438.2113821138209</v>
      </c>
      <c r="F3">
        <v>1</v>
      </c>
      <c r="Z3" t="s">
        <v>80</v>
      </c>
      <c r="AD3" t="s">
        <v>1568</v>
      </c>
      <c r="AE3" t="s">
        <v>1569</v>
      </c>
      <c r="AF3" t="s">
        <v>1570</v>
      </c>
      <c r="AG3" t="s">
        <v>1571</v>
      </c>
      <c r="AH3" t="s">
        <v>1572</v>
      </c>
      <c r="AI3" t="s">
        <v>1571</v>
      </c>
      <c r="AJ3" t="s">
        <v>953</v>
      </c>
      <c r="AM3">
        <v>0</v>
      </c>
      <c r="AO3" s="22" t="s">
        <v>552</v>
      </c>
      <c r="AP3">
        <v>1</v>
      </c>
      <c r="AR3">
        <v>0</v>
      </c>
      <c r="AS3" t="s">
        <v>1573</v>
      </c>
      <c r="AT3">
        <v>0</v>
      </c>
    </row>
    <row r="4" spans="1:55">
      <c r="A4">
        <v>82</v>
      </c>
      <c r="B4">
        <v>0</v>
      </c>
      <c r="C4" t="s">
        <v>1574</v>
      </c>
      <c r="D4" t="s">
        <v>917</v>
      </c>
      <c r="F4">
        <v>1</v>
      </c>
      <c r="Z4" t="s">
        <v>80</v>
      </c>
      <c r="AD4" t="s">
        <v>1575</v>
      </c>
      <c r="AE4" t="s">
        <v>1576</v>
      </c>
      <c r="AF4" t="s">
        <v>1577</v>
      </c>
      <c r="AG4" t="s">
        <v>1578</v>
      </c>
      <c r="AH4" t="s">
        <v>1579</v>
      </c>
      <c r="AI4" t="s">
        <v>1578</v>
      </c>
      <c r="AJ4" t="s">
        <v>954</v>
      </c>
      <c r="AM4">
        <v>0</v>
      </c>
      <c r="AO4" s="22" t="s">
        <v>552</v>
      </c>
      <c r="AP4">
        <v>1</v>
      </c>
      <c r="AR4">
        <v>0</v>
      </c>
      <c r="AS4" t="s">
        <v>1580</v>
      </c>
      <c r="AT4">
        <v>0</v>
      </c>
    </row>
    <row r="5" spans="1:55">
      <c r="A5">
        <v>83</v>
      </c>
      <c r="B5">
        <v>0</v>
      </c>
      <c r="C5" t="s">
        <v>1581</v>
      </c>
      <c r="D5" t="s">
        <v>917</v>
      </c>
      <c r="F5">
        <v>1</v>
      </c>
      <c r="Z5" t="s">
        <v>80</v>
      </c>
      <c r="AD5" t="s">
        <v>1582</v>
      </c>
      <c r="AE5" t="s">
        <v>1583</v>
      </c>
      <c r="AF5" t="s">
        <v>1584</v>
      </c>
      <c r="AG5" t="s">
        <v>1585</v>
      </c>
      <c r="AH5" t="s">
        <v>1586</v>
      </c>
      <c r="AI5" t="s">
        <v>1585</v>
      </c>
      <c r="AJ5" t="s">
        <v>951</v>
      </c>
      <c r="AM5">
        <v>0</v>
      </c>
      <c r="AO5" s="22" t="s">
        <v>552</v>
      </c>
      <c r="AP5">
        <v>1</v>
      </c>
      <c r="AR5">
        <v>0</v>
      </c>
      <c r="AS5" t="s">
        <v>1587</v>
      </c>
      <c r="AT5">
        <v>0</v>
      </c>
    </row>
    <row r="6" spans="1:55">
      <c r="A6">
        <v>84</v>
      </c>
      <c r="B6">
        <v>1</v>
      </c>
      <c r="C6" t="s">
        <v>1588</v>
      </c>
      <c r="D6" t="s">
        <v>911</v>
      </c>
      <c r="E6">
        <v>1787.8048780487804</v>
      </c>
      <c r="F6">
        <v>1</v>
      </c>
      <c r="Z6" t="s">
        <v>80</v>
      </c>
      <c r="AD6" t="s">
        <v>1589</v>
      </c>
      <c r="AE6" t="s">
        <v>1590</v>
      </c>
      <c r="AF6" t="s">
        <v>1591</v>
      </c>
      <c r="AG6" t="s">
        <v>1592</v>
      </c>
      <c r="AH6" t="s">
        <v>1593</v>
      </c>
      <c r="AI6" t="s">
        <v>1592</v>
      </c>
      <c r="AJ6" t="s">
        <v>553</v>
      </c>
      <c r="AM6">
        <v>0</v>
      </c>
      <c r="AO6" s="22" t="s">
        <v>552</v>
      </c>
      <c r="AP6">
        <v>1</v>
      </c>
      <c r="AR6">
        <v>0</v>
      </c>
      <c r="AS6" t="s">
        <v>1594</v>
      </c>
      <c r="AT6">
        <v>0</v>
      </c>
    </row>
    <row r="7" spans="1:55">
      <c r="A7">
        <v>85</v>
      </c>
      <c r="B7">
        <v>0</v>
      </c>
      <c r="C7" t="s">
        <v>1595</v>
      </c>
      <c r="D7" t="s">
        <v>911</v>
      </c>
      <c r="F7">
        <v>1</v>
      </c>
      <c r="Z7" t="s">
        <v>80</v>
      </c>
      <c r="AD7" t="s">
        <v>1596</v>
      </c>
      <c r="AE7" t="s">
        <v>1597</v>
      </c>
      <c r="AF7" t="s">
        <v>1598</v>
      </c>
      <c r="AG7" t="s">
        <v>1599</v>
      </c>
      <c r="AH7" t="s">
        <v>1600</v>
      </c>
      <c r="AI7" t="s">
        <v>1599</v>
      </c>
      <c r="AJ7" t="s">
        <v>554</v>
      </c>
      <c r="AM7">
        <v>0</v>
      </c>
      <c r="AO7" s="22" t="s">
        <v>552</v>
      </c>
      <c r="AP7">
        <v>1</v>
      </c>
      <c r="AR7">
        <v>0</v>
      </c>
      <c r="AS7" t="s">
        <v>1601</v>
      </c>
      <c r="AT7">
        <v>0</v>
      </c>
    </row>
    <row r="8" spans="1:55">
      <c r="A8">
        <v>86</v>
      </c>
      <c r="B8">
        <v>1</v>
      </c>
      <c r="C8" t="s">
        <v>1602</v>
      </c>
      <c r="D8" t="s">
        <v>911</v>
      </c>
      <c r="E8">
        <v>1787.8048780487804</v>
      </c>
      <c r="F8">
        <v>1</v>
      </c>
      <c r="Z8" t="s">
        <v>80</v>
      </c>
      <c r="AD8" t="s">
        <v>1603</v>
      </c>
      <c r="AE8" t="s">
        <v>1604</v>
      </c>
      <c r="AF8" t="s">
        <v>1605</v>
      </c>
      <c r="AG8" t="s">
        <v>1606</v>
      </c>
      <c r="AH8" t="s">
        <v>1607</v>
      </c>
      <c r="AI8" t="s">
        <v>1606</v>
      </c>
      <c r="AJ8" t="s">
        <v>555</v>
      </c>
      <c r="AM8">
        <v>0</v>
      </c>
      <c r="AO8" s="22" t="s">
        <v>552</v>
      </c>
      <c r="AP8">
        <v>1</v>
      </c>
      <c r="AR8">
        <v>0</v>
      </c>
      <c r="AS8" t="s">
        <v>1608</v>
      </c>
      <c r="AT8">
        <v>0</v>
      </c>
    </row>
    <row r="9" spans="1:55">
      <c r="A9">
        <v>87</v>
      </c>
      <c r="B9">
        <v>0</v>
      </c>
      <c r="C9" t="s">
        <v>1609</v>
      </c>
      <c r="D9" t="s">
        <v>911</v>
      </c>
      <c r="F9">
        <v>1</v>
      </c>
      <c r="Z9" t="s">
        <v>80</v>
      </c>
      <c r="AD9" t="s">
        <v>1610</v>
      </c>
      <c r="AE9" t="s">
        <v>1611</v>
      </c>
      <c r="AF9" t="s">
        <v>1612</v>
      </c>
      <c r="AG9" t="s">
        <v>1613</v>
      </c>
      <c r="AH9" t="s">
        <v>1614</v>
      </c>
      <c r="AI9" t="s">
        <v>1613</v>
      </c>
      <c r="AJ9" t="s">
        <v>556</v>
      </c>
      <c r="AM9">
        <v>0</v>
      </c>
      <c r="AO9" s="22" t="s">
        <v>552</v>
      </c>
      <c r="AP9">
        <v>1</v>
      </c>
      <c r="AR9">
        <v>0</v>
      </c>
      <c r="AS9" t="s">
        <v>1615</v>
      </c>
      <c r="AT9">
        <v>0</v>
      </c>
    </row>
    <row r="10" spans="1:55">
      <c r="A10">
        <v>88</v>
      </c>
      <c r="B10">
        <v>0</v>
      </c>
      <c r="C10" t="s">
        <v>1616</v>
      </c>
      <c r="D10" t="s">
        <v>911</v>
      </c>
      <c r="F10">
        <v>1</v>
      </c>
      <c r="Z10" t="s">
        <v>80</v>
      </c>
      <c r="AD10" t="s">
        <v>1617</v>
      </c>
      <c r="AE10" t="s">
        <v>1618</v>
      </c>
      <c r="AF10" t="s">
        <v>1619</v>
      </c>
      <c r="AG10" t="s">
        <v>1620</v>
      </c>
      <c r="AH10" t="s">
        <v>1621</v>
      </c>
      <c r="AI10" t="s">
        <v>1620</v>
      </c>
      <c r="AJ10" t="s">
        <v>557</v>
      </c>
      <c r="AM10">
        <v>0</v>
      </c>
      <c r="AO10" s="22" t="s">
        <v>552</v>
      </c>
      <c r="AP10">
        <v>1</v>
      </c>
      <c r="AR10">
        <v>0</v>
      </c>
      <c r="AS10" t="s">
        <v>1622</v>
      </c>
      <c r="AT10">
        <v>0</v>
      </c>
    </row>
    <row r="11" spans="1:55">
      <c r="A11">
        <v>89</v>
      </c>
      <c r="B11">
        <v>0</v>
      </c>
      <c r="C11" t="s">
        <v>1623</v>
      </c>
      <c r="D11" t="s">
        <v>911</v>
      </c>
      <c r="F11">
        <v>1</v>
      </c>
      <c r="Z11" t="s">
        <v>80</v>
      </c>
      <c r="AD11" t="s">
        <v>1624</v>
      </c>
      <c r="AE11" t="s">
        <v>1625</v>
      </c>
      <c r="AF11" t="s">
        <v>1626</v>
      </c>
      <c r="AG11" t="s">
        <v>1627</v>
      </c>
      <c r="AH11" t="s">
        <v>1628</v>
      </c>
      <c r="AI11" t="s">
        <v>1627</v>
      </c>
      <c r="AJ11" t="s">
        <v>558</v>
      </c>
      <c r="AM11">
        <v>0</v>
      </c>
      <c r="AO11" s="22" t="s">
        <v>552</v>
      </c>
      <c r="AP11">
        <v>1</v>
      </c>
      <c r="AR11">
        <v>0</v>
      </c>
      <c r="AS11" t="s">
        <v>1629</v>
      </c>
      <c r="AT11">
        <v>0</v>
      </c>
    </row>
    <row r="12" spans="1:55">
      <c r="A12">
        <v>90</v>
      </c>
      <c r="B12">
        <v>1</v>
      </c>
      <c r="C12" t="s">
        <v>1630</v>
      </c>
      <c r="D12" t="s">
        <v>911</v>
      </c>
      <c r="E12">
        <v>1787.8048780487804</v>
      </c>
      <c r="F12">
        <v>1</v>
      </c>
      <c r="Z12" t="s">
        <v>80</v>
      </c>
      <c r="AD12" t="s">
        <v>1631</v>
      </c>
      <c r="AE12" t="s">
        <v>1632</v>
      </c>
      <c r="AF12" t="s">
        <v>1633</v>
      </c>
      <c r="AG12" t="s">
        <v>1634</v>
      </c>
      <c r="AH12" t="s">
        <v>1635</v>
      </c>
      <c r="AI12" t="s">
        <v>1634</v>
      </c>
      <c r="AJ12" t="s">
        <v>559</v>
      </c>
      <c r="AM12">
        <v>0</v>
      </c>
      <c r="AO12" s="22" t="s">
        <v>552</v>
      </c>
      <c r="AP12">
        <v>1</v>
      </c>
      <c r="AR12">
        <v>0</v>
      </c>
      <c r="AS12" t="s">
        <v>1636</v>
      </c>
      <c r="AT12">
        <v>0</v>
      </c>
    </row>
    <row r="13" spans="1:55">
      <c r="A13">
        <v>91</v>
      </c>
      <c r="B13">
        <v>1</v>
      </c>
      <c r="C13" t="s">
        <v>1637</v>
      </c>
      <c r="D13" t="s">
        <v>911</v>
      </c>
      <c r="E13">
        <v>1787.8048780487804</v>
      </c>
      <c r="F13">
        <v>1</v>
      </c>
      <c r="Z13" t="s">
        <v>80</v>
      </c>
      <c r="AD13" t="s">
        <v>1638</v>
      </c>
      <c r="AE13" t="s">
        <v>1639</v>
      </c>
      <c r="AF13" t="s">
        <v>1640</v>
      </c>
      <c r="AG13" t="s">
        <v>1641</v>
      </c>
      <c r="AH13" t="s">
        <v>1642</v>
      </c>
      <c r="AI13" t="s">
        <v>1641</v>
      </c>
      <c r="AJ13" t="s">
        <v>560</v>
      </c>
      <c r="AM13">
        <v>0</v>
      </c>
      <c r="AO13" s="22" t="s">
        <v>552</v>
      </c>
      <c r="AP13">
        <v>1</v>
      </c>
      <c r="AR13">
        <v>0</v>
      </c>
      <c r="AS13" t="s">
        <v>1643</v>
      </c>
      <c r="AT13">
        <v>0</v>
      </c>
    </row>
    <row r="14" spans="1:55">
      <c r="A14">
        <v>190</v>
      </c>
      <c r="B14">
        <v>1</v>
      </c>
      <c r="C14" t="s">
        <v>1644</v>
      </c>
      <c r="D14" t="s">
        <v>910</v>
      </c>
      <c r="E14">
        <v>1869.1056910569107</v>
      </c>
      <c r="F14">
        <v>1</v>
      </c>
      <c r="Z14" t="s">
        <v>80</v>
      </c>
      <c r="AD14" t="s">
        <v>1645</v>
      </c>
      <c r="AE14" t="s">
        <v>1646</v>
      </c>
      <c r="AF14" t="s">
        <v>1647</v>
      </c>
      <c r="AG14" t="s">
        <v>1648</v>
      </c>
      <c r="AH14" t="s">
        <v>1647</v>
      </c>
      <c r="AI14" t="s">
        <v>1648</v>
      </c>
      <c r="AJ14" t="s">
        <v>561</v>
      </c>
      <c r="AM14">
        <v>0</v>
      </c>
      <c r="AO14" s="22" t="s">
        <v>552</v>
      </c>
      <c r="AP14">
        <v>1</v>
      </c>
      <c r="AR14">
        <v>0</v>
      </c>
      <c r="AS14" t="s">
        <v>1649</v>
      </c>
      <c r="AT14">
        <v>0</v>
      </c>
    </row>
    <row r="15" spans="1:55">
      <c r="A15">
        <v>191</v>
      </c>
      <c r="B15">
        <v>0</v>
      </c>
      <c r="C15" t="s">
        <v>1650</v>
      </c>
      <c r="D15" t="s">
        <v>910</v>
      </c>
      <c r="F15">
        <v>1</v>
      </c>
      <c r="Z15" t="s">
        <v>80</v>
      </c>
      <c r="AD15" t="s">
        <v>1651</v>
      </c>
      <c r="AE15" t="s">
        <v>1652</v>
      </c>
      <c r="AF15" t="s">
        <v>1653</v>
      </c>
      <c r="AG15" t="s">
        <v>1654</v>
      </c>
      <c r="AH15" t="s">
        <v>1653</v>
      </c>
      <c r="AI15" t="s">
        <v>1654</v>
      </c>
      <c r="AJ15" t="s">
        <v>562</v>
      </c>
      <c r="AM15">
        <v>0</v>
      </c>
      <c r="AO15" s="22" t="s">
        <v>552</v>
      </c>
      <c r="AP15">
        <v>1</v>
      </c>
      <c r="AR15">
        <v>0</v>
      </c>
      <c r="AS15" t="s">
        <v>1655</v>
      </c>
      <c r="AT15">
        <v>0</v>
      </c>
    </row>
    <row r="16" spans="1:55">
      <c r="A16">
        <v>192</v>
      </c>
      <c r="B16">
        <v>1</v>
      </c>
      <c r="C16" t="s">
        <v>1656</v>
      </c>
      <c r="D16" t="s">
        <v>910</v>
      </c>
      <c r="E16">
        <v>1869.1056910569107</v>
      </c>
      <c r="F16">
        <v>1</v>
      </c>
      <c r="Z16" t="s">
        <v>80</v>
      </c>
      <c r="AD16" t="s">
        <v>1657</v>
      </c>
      <c r="AE16" t="s">
        <v>1658</v>
      </c>
      <c r="AF16" t="s">
        <v>1659</v>
      </c>
      <c r="AG16" t="s">
        <v>1660</v>
      </c>
      <c r="AH16" t="s">
        <v>1659</v>
      </c>
      <c r="AI16" t="s">
        <v>1660</v>
      </c>
      <c r="AJ16" t="s">
        <v>563</v>
      </c>
      <c r="AM16">
        <v>0</v>
      </c>
      <c r="AO16" s="22" t="s">
        <v>552</v>
      </c>
      <c r="AP16">
        <v>1</v>
      </c>
      <c r="AR16">
        <v>0</v>
      </c>
      <c r="AS16" t="s">
        <v>1661</v>
      </c>
      <c r="AT16">
        <v>0</v>
      </c>
    </row>
    <row r="17" spans="1:46">
      <c r="A17">
        <v>193</v>
      </c>
      <c r="B17">
        <v>0</v>
      </c>
      <c r="C17" t="s">
        <v>1662</v>
      </c>
      <c r="D17" t="s">
        <v>910</v>
      </c>
      <c r="F17">
        <v>1</v>
      </c>
      <c r="Z17" t="s">
        <v>80</v>
      </c>
      <c r="AD17" t="s">
        <v>1663</v>
      </c>
      <c r="AE17" t="s">
        <v>1664</v>
      </c>
      <c r="AF17" t="s">
        <v>1665</v>
      </c>
      <c r="AG17" t="s">
        <v>1666</v>
      </c>
      <c r="AH17" t="s">
        <v>1665</v>
      </c>
      <c r="AI17" t="s">
        <v>1666</v>
      </c>
      <c r="AJ17" t="s">
        <v>564</v>
      </c>
      <c r="AM17">
        <v>0</v>
      </c>
      <c r="AO17" s="22" t="s">
        <v>552</v>
      </c>
      <c r="AP17">
        <v>1</v>
      </c>
      <c r="AR17">
        <v>0</v>
      </c>
      <c r="AS17" t="s">
        <v>1667</v>
      </c>
      <c r="AT17">
        <v>0</v>
      </c>
    </row>
    <row r="18" spans="1:46">
      <c r="A18">
        <v>194</v>
      </c>
      <c r="B18">
        <v>0</v>
      </c>
      <c r="C18" t="s">
        <v>1668</v>
      </c>
      <c r="D18" t="s">
        <v>910</v>
      </c>
      <c r="F18">
        <v>1</v>
      </c>
      <c r="Z18" t="s">
        <v>80</v>
      </c>
      <c r="AD18" t="s">
        <v>1669</v>
      </c>
      <c r="AE18" t="s">
        <v>1670</v>
      </c>
      <c r="AF18" t="s">
        <v>1671</v>
      </c>
      <c r="AG18" t="s">
        <v>1672</v>
      </c>
      <c r="AH18" t="s">
        <v>1671</v>
      </c>
      <c r="AI18" t="s">
        <v>1672</v>
      </c>
      <c r="AJ18" t="s">
        <v>565</v>
      </c>
      <c r="AM18">
        <v>0</v>
      </c>
      <c r="AO18" s="22" t="s">
        <v>552</v>
      </c>
      <c r="AP18">
        <v>1</v>
      </c>
      <c r="AR18">
        <v>0</v>
      </c>
      <c r="AS18" t="s">
        <v>1673</v>
      </c>
      <c r="AT18">
        <v>0</v>
      </c>
    </row>
    <row r="19" spans="1:46">
      <c r="A19">
        <v>195</v>
      </c>
      <c r="B19">
        <v>0</v>
      </c>
      <c r="C19" t="s">
        <v>1674</v>
      </c>
      <c r="D19" t="s">
        <v>910</v>
      </c>
      <c r="F19">
        <v>1</v>
      </c>
      <c r="Z19" t="s">
        <v>80</v>
      </c>
      <c r="AD19" t="s">
        <v>1675</v>
      </c>
      <c r="AE19" t="s">
        <v>1676</v>
      </c>
      <c r="AF19" t="s">
        <v>1677</v>
      </c>
      <c r="AG19" t="s">
        <v>1678</v>
      </c>
      <c r="AH19" t="s">
        <v>1677</v>
      </c>
      <c r="AI19" t="s">
        <v>1678</v>
      </c>
      <c r="AJ19" t="s">
        <v>566</v>
      </c>
      <c r="AM19">
        <v>0</v>
      </c>
      <c r="AO19" s="22" t="s">
        <v>552</v>
      </c>
      <c r="AP19">
        <v>1</v>
      </c>
      <c r="AR19">
        <v>0</v>
      </c>
      <c r="AS19" t="s">
        <v>1679</v>
      </c>
      <c r="AT19">
        <v>0</v>
      </c>
    </row>
    <row r="20" spans="1:46">
      <c r="A20">
        <v>196</v>
      </c>
      <c r="B20">
        <v>1</v>
      </c>
      <c r="C20" t="s">
        <v>1680</v>
      </c>
      <c r="D20" t="s">
        <v>910</v>
      </c>
      <c r="E20">
        <v>1869.1056910569107</v>
      </c>
      <c r="F20">
        <v>1</v>
      </c>
      <c r="Z20" t="s">
        <v>80</v>
      </c>
      <c r="AD20" t="s">
        <v>1681</v>
      </c>
      <c r="AE20" t="s">
        <v>1682</v>
      </c>
      <c r="AF20" t="s">
        <v>1683</v>
      </c>
      <c r="AG20" t="s">
        <v>1684</v>
      </c>
      <c r="AH20" t="s">
        <v>1683</v>
      </c>
      <c r="AI20" t="s">
        <v>1684</v>
      </c>
      <c r="AJ20" t="s">
        <v>567</v>
      </c>
      <c r="AM20">
        <v>0</v>
      </c>
      <c r="AO20" s="22" t="s">
        <v>552</v>
      </c>
      <c r="AP20">
        <v>1</v>
      </c>
      <c r="AR20">
        <v>0</v>
      </c>
      <c r="AS20" t="s">
        <v>1685</v>
      </c>
      <c r="AT20">
        <v>0</v>
      </c>
    </row>
    <row r="21" spans="1:46">
      <c r="A21">
        <v>197</v>
      </c>
      <c r="B21">
        <v>1</v>
      </c>
      <c r="C21" t="s">
        <v>1686</v>
      </c>
      <c r="D21" t="s">
        <v>910</v>
      </c>
      <c r="E21">
        <v>1869.1056910569107</v>
      </c>
      <c r="F21">
        <v>1</v>
      </c>
      <c r="Z21" t="s">
        <v>80</v>
      </c>
      <c r="AD21" t="s">
        <v>1687</v>
      </c>
      <c r="AE21" t="s">
        <v>1688</v>
      </c>
      <c r="AF21" t="s">
        <v>1689</v>
      </c>
      <c r="AG21" t="s">
        <v>1690</v>
      </c>
      <c r="AH21" t="s">
        <v>1689</v>
      </c>
      <c r="AI21" t="s">
        <v>1690</v>
      </c>
      <c r="AJ21" t="s">
        <v>568</v>
      </c>
      <c r="AM21">
        <v>0</v>
      </c>
      <c r="AO21" s="22" t="s">
        <v>552</v>
      </c>
      <c r="AP21">
        <v>1</v>
      </c>
      <c r="AR21">
        <v>0</v>
      </c>
      <c r="AS21" t="s">
        <v>1691</v>
      </c>
      <c r="AT21">
        <v>0</v>
      </c>
    </row>
    <row r="22" spans="1:46">
      <c r="A22">
        <v>100</v>
      </c>
      <c r="B22">
        <v>1</v>
      </c>
      <c r="C22" t="s">
        <v>1692</v>
      </c>
      <c r="D22" t="s">
        <v>81</v>
      </c>
      <c r="E22">
        <v>2113.0081300813008</v>
      </c>
      <c r="F22">
        <v>1</v>
      </c>
      <c r="Z22" t="s">
        <v>80</v>
      </c>
      <c r="AD22" t="s">
        <v>1693</v>
      </c>
      <c r="AE22" t="s">
        <v>1694</v>
      </c>
      <c r="AF22" t="s">
        <v>1695</v>
      </c>
      <c r="AG22" t="s">
        <v>1696</v>
      </c>
      <c r="AH22" t="s">
        <v>1697</v>
      </c>
      <c r="AI22" t="s">
        <v>1696</v>
      </c>
      <c r="AJ22" t="s">
        <v>86</v>
      </c>
      <c r="AM22">
        <v>0</v>
      </c>
      <c r="AO22" s="22" t="s">
        <v>552</v>
      </c>
      <c r="AP22">
        <v>1</v>
      </c>
      <c r="AR22">
        <v>0</v>
      </c>
      <c r="AS22" t="s">
        <v>1698</v>
      </c>
      <c r="AT22">
        <v>0</v>
      </c>
    </row>
    <row r="23" spans="1:46">
      <c r="A23">
        <v>101</v>
      </c>
      <c r="B23">
        <v>1</v>
      </c>
      <c r="C23" t="s">
        <v>1699</v>
      </c>
      <c r="D23" t="s">
        <v>81</v>
      </c>
      <c r="E23">
        <v>2113.0081300813008</v>
      </c>
      <c r="F23">
        <v>1</v>
      </c>
      <c r="Z23" t="s">
        <v>80</v>
      </c>
      <c r="AD23" t="s">
        <v>1700</v>
      </c>
      <c r="AE23" t="s">
        <v>1701</v>
      </c>
      <c r="AF23" t="s">
        <v>1702</v>
      </c>
      <c r="AG23" t="s">
        <v>1703</v>
      </c>
      <c r="AH23" t="s">
        <v>1704</v>
      </c>
      <c r="AI23" t="s">
        <v>1703</v>
      </c>
      <c r="AJ23" t="s">
        <v>87</v>
      </c>
      <c r="AM23">
        <v>0</v>
      </c>
      <c r="AO23" s="22" t="s">
        <v>552</v>
      </c>
      <c r="AP23">
        <v>1</v>
      </c>
      <c r="AR23">
        <v>0</v>
      </c>
      <c r="AS23" t="s">
        <v>1705</v>
      </c>
      <c r="AT23">
        <v>0</v>
      </c>
    </row>
    <row r="24" spans="1:46">
      <c r="A24">
        <v>102</v>
      </c>
      <c r="B24">
        <v>1</v>
      </c>
      <c r="C24" t="s">
        <v>1706</v>
      </c>
      <c r="D24" t="s">
        <v>81</v>
      </c>
      <c r="E24">
        <v>2113.0081300813008</v>
      </c>
      <c r="F24">
        <v>1</v>
      </c>
      <c r="Z24" t="s">
        <v>80</v>
      </c>
      <c r="AD24" t="s">
        <v>1707</v>
      </c>
      <c r="AE24" t="s">
        <v>1708</v>
      </c>
      <c r="AF24" t="s">
        <v>1709</v>
      </c>
      <c r="AG24" t="s">
        <v>1710</v>
      </c>
      <c r="AH24" t="s">
        <v>1711</v>
      </c>
      <c r="AI24" t="s">
        <v>1710</v>
      </c>
      <c r="AJ24" t="s">
        <v>88</v>
      </c>
      <c r="AM24">
        <v>0</v>
      </c>
      <c r="AO24" s="22" t="s">
        <v>552</v>
      </c>
      <c r="AP24">
        <v>1</v>
      </c>
      <c r="AR24">
        <v>0</v>
      </c>
      <c r="AS24" t="s">
        <v>1712</v>
      </c>
      <c r="AT24">
        <v>0</v>
      </c>
    </row>
    <row r="25" spans="1:46">
      <c r="A25">
        <v>103</v>
      </c>
      <c r="B25">
        <v>1</v>
      </c>
      <c r="C25" t="s">
        <v>1713</v>
      </c>
      <c r="D25" t="s">
        <v>81</v>
      </c>
      <c r="E25">
        <v>2113.0081300813008</v>
      </c>
      <c r="F25">
        <v>1</v>
      </c>
      <c r="Z25" t="s">
        <v>80</v>
      </c>
      <c r="AD25" t="s">
        <v>1714</v>
      </c>
      <c r="AE25" t="s">
        <v>1715</v>
      </c>
      <c r="AF25" t="s">
        <v>1716</v>
      </c>
      <c r="AG25" t="s">
        <v>1717</v>
      </c>
      <c r="AH25" t="s">
        <v>1718</v>
      </c>
      <c r="AI25" t="s">
        <v>1717</v>
      </c>
      <c r="AJ25" t="s">
        <v>89</v>
      </c>
      <c r="AM25">
        <v>0</v>
      </c>
      <c r="AO25" s="22" t="s">
        <v>552</v>
      </c>
      <c r="AP25">
        <v>1</v>
      </c>
      <c r="AR25">
        <v>0</v>
      </c>
      <c r="AS25" t="s">
        <v>1719</v>
      </c>
      <c r="AT25">
        <v>0</v>
      </c>
    </row>
    <row r="26" spans="1:46">
      <c r="A26">
        <v>104</v>
      </c>
      <c r="B26">
        <v>1</v>
      </c>
      <c r="C26" t="s">
        <v>1720</v>
      </c>
      <c r="D26" t="s">
        <v>81</v>
      </c>
      <c r="E26">
        <v>2113.0081300813008</v>
      </c>
      <c r="F26">
        <v>1</v>
      </c>
      <c r="Z26" t="s">
        <v>80</v>
      </c>
      <c r="AD26" t="s">
        <v>1721</v>
      </c>
      <c r="AE26" t="s">
        <v>1722</v>
      </c>
      <c r="AF26" t="s">
        <v>1723</v>
      </c>
      <c r="AG26" t="s">
        <v>1724</v>
      </c>
      <c r="AH26" t="s">
        <v>1725</v>
      </c>
      <c r="AI26" t="s">
        <v>1724</v>
      </c>
      <c r="AJ26" t="s">
        <v>90</v>
      </c>
      <c r="AM26">
        <v>0</v>
      </c>
      <c r="AO26" s="22" t="s">
        <v>552</v>
      </c>
      <c r="AP26">
        <v>1</v>
      </c>
      <c r="AR26">
        <v>0</v>
      </c>
      <c r="AS26" t="s">
        <v>1726</v>
      </c>
      <c r="AT26">
        <v>0</v>
      </c>
    </row>
    <row r="27" spans="1:46">
      <c r="A27">
        <v>105</v>
      </c>
      <c r="B27">
        <v>1</v>
      </c>
      <c r="C27" t="s">
        <v>1727</v>
      </c>
      <c r="D27" t="s">
        <v>81</v>
      </c>
      <c r="E27">
        <v>2113.0081300813008</v>
      </c>
      <c r="F27">
        <v>1</v>
      </c>
      <c r="Z27" t="s">
        <v>80</v>
      </c>
      <c r="AD27" t="s">
        <v>1728</v>
      </c>
      <c r="AE27" t="s">
        <v>1729</v>
      </c>
      <c r="AF27" t="s">
        <v>1730</v>
      </c>
      <c r="AG27" t="s">
        <v>1731</v>
      </c>
      <c r="AH27" t="s">
        <v>1732</v>
      </c>
      <c r="AI27" t="s">
        <v>1731</v>
      </c>
      <c r="AJ27" t="s">
        <v>91</v>
      </c>
      <c r="AM27">
        <v>0</v>
      </c>
      <c r="AO27" s="22" t="s">
        <v>552</v>
      </c>
      <c r="AP27">
        <v>1</v>
      </c>
      <c r="AR27">
        <v>0</v>
      </c>
      <c r="AS27" t="s">
        <v>1733</v>
      </c>
      <c r="AT27">
        <v>0</v>
      </c>
    </row>
    <row r="28" spans="1:46">
      <c r="A28">
        <v>106</v>
      </c>
      <c r="B28">
        <v>1</v>
      </c>
      <c r="C28" t="s">
        <v>1734</v>
      </c>
      <c r="D28" t="s">
        <v>81</v>
      </c>
      <c r="E28">
        <v>2113.0081300813008</v>
      </c>
      <c r="F28">
        <v>1</v>
      </c>
      <c r="Z28" t="s">
        <v>80</v>
      </c>
      <c r="AD28" t="s">
        <v>1735</v>
      </c>
      <c r="AE28" t="s">
        <v>1736</v>
      </c>
      <c r="AF28" t="s">
        <v>1737</v>
      </c>
      <c r="AG28" t="s">
        <v>1738</v>
      </c>
      <c r="AH28" t="s">
        <v>1739</v>
      </c>
      <c r="AI28" t="s">
        <v>1738</v>
      </c>
      <c r="AJ28" t="s">
        <v>92</v>
      </c>
      <c r="AM28">
        <v>0</v>
      </c>
      <c r="AO28" s="22" t="s">
        <v>552</v>
      </c>
      <c r="AP28">
        <v>1</v>
      </c>
      <c r="AR28">
        <v>0</v>
      </c>
      <c r="AS28" t="s">
        <v>1740</v>
      </c>
      <c r="AT28">
        <v>0</v>
      </c>
    </row>
    <row r="29" spans="1:46">
      <c r="A29">
        <v>107</v>
      </c>
      <c r="B29">
        <v>1</v>
      </c>
      <c r="C29" t="s">
        <v>1741</v>
      </c>
      <c r="D29" t="s">
        <v>81</v>
      </c>
      <c r="E29">
        <v>2113.0081300813008</v>
      </c>
      <c r="F29">
        <v>1</v>
      </c>
      <c r="Z29" t="s">
        <v>80</v>
      </c>
      <c r="AD29" t="s">
        <v>1742</v>
      </c>
      <c r="AE29" t="s">
        <v>1743</v>
      </c>
      <c r="AF29" t="s">
        <v>1744</v>
      </c>
      <c r="AG29" t="s">
        <v>1745</v>
      </c>
      <c r="AH29" t="s">
        <v>1746</v>
      </c>
      <c r="AI29" t="s">
        <v>1745</v>
      </c>
      <c r="AJ29" t="s">
        <v>428</v>
      </c>
      <c r="AM29">
        <v>0</v>
      </c>
      <c r="AO29" s="22" t="s">
        <v>552</v>
      </c>
      <c r="AP29">
        <v>1</v>
      </c>
      <c r="AR29">
        <v>0</v>
      </c>
      <c r="AS29" t="s">
        <v>1747</v>
      </c>
      <c r="AT29">
        <v>0</v>
      </c>
    </row>
    <row r="30" spans="1:46">
      <c r="A30">
        <v>120</v>
      </c>
      <c r="B30">
        <v>1</v>
      </c>
      <c r="C30" t="s">
        <v>1748</v>
      </c>
      <c r="D30" t="s">
        <v>85</v>
      </c>
      <c r="E30">
        <v>2356.9105691056911</v>
      </c>
      <c r="F30">
        <v>1</v>
      </c>
      <c r="Z30" t="s">
        <v>80</v>
      </c>
      <c r="AD30" t="s">
        <v>1749</v>
      </c>
      <c r="AE30" t="s">
        <v>1750</v>
      </c>
      <c r="AF30" t="s">
        <v>1751</v>
      </c>
      <c r="AG30" t="s">
        <v>1752</v>
      </c>
      <c r="AH30" t="s">
        <v>1753</v>
      </c>
      <c r="AI30" t="s">
        <v>1752</v>
      </c>
      <c r="AJ30" t="s">
        <v>120</v>
      </c>
      <c r="AM30">
        <v>0</v>
      </c>
      <c r="AO30" s="22" t="s">
        <v>552</v>
      </c>
      <c r="AP30">
        <v>1</v>
      </c>
      <c r="AR30">
        <v>0</v>
      </c>
      <c r="AS30" t="s">
        <v>1754</v>
      </c>
      <c r="AT30">
        <v>0</v>
      </c>
    </row>
    <row r="31" spans="1:46">
      <c r="A31">
        <v>121</v>
      </c>
      <c r="B31">
        <v>1</v>
      </c>
      <c r="C31" t="s">
        <v>1755</v>
      </c>
      <c r="D31" t="s">
        <v>85</v>
      </c>
      <c r="E31">
        <v>2356.9105691056911</v>
      </c>
      <c r="F31">
        <v>1</v>
      </c>
      <c r="Z31" t="s">
        <v>80</v>
      </c>
      <c r="AD31" t="s">
        <v>1756</v>
      </c>
      <c r="AE31" t="s">
        <v>1757</v>
      </c>
      <c r="AF31" t="s">
        <v>1758</v>
      </c>
      <c r="AG31" t="s">
        <v>1759</v>
      </c>
      <c r="AH31" t="s">
        <v>1760</v>
      </c>
      <c r="AI31" t="s">
        <v>1759</v>
      </c>
      <c r="AJ31" t="s">
        <v>121</v>
      </c>
      <c r="AM31">
        <v>0</v>
      </c>
      <c r="AO31" s="22" t="s">
        <v>552</v>
      </c>
      <c r="AP31">
        <v>1</v>
      </c>
      <c r="AR31">
        <v>0</v>
      </c>
      <c r="AS31" t="s">
        <v>1761</v>
      </c>
      <c r="AT31">
        <v>0</v>
      </c>
    </row>
    <row r="32" spans="1:46">
      <c r="A32">
        <v>122</v>
      </c>
      <c r="B32">
        <v>1</v>
      </c>
      <c r="C32" t="s">
        <v>1762</v>
      </c>
      <c r="D32" t="s">
        <v>85</v>
      </c>
      <c r="E32">
        <v>2356.9105691056911</v>
      </c>
      <c r="F32">
        <v>1</v>
      </c>
      <c r="Z32" t="s">
        <v>80</v>
      </c>
      <c r="AD32" t="s">
        <v>1763</v>
      </c>
      <c r="AE32" t="s">
        <v>1764</v>
      </c>
      <c r="AF32" t="s">
        <v>1765</v>
      </c>
      <c r="AG32" t="s">
        <v>1766</v>
      </c>
      <c r="AH32" t="s">
        <v>1767</v>
      </c>
      <c r="AI32" t="s">
        <v>1766</v>
      </c>
      <c r="AJ32" t="s">
        <v>122</v>
      </c>
      <c r="AM32">
        <v>0</v>
      </c>
      <c r="AO32" s="22" t="s">
        <v>552</v>
      </c>
      <c r="AP32">
        <v>1</v>
      </c>
      <c r="AR32">
        <v>0</v>
      </c>
      <c r="AS32" t="s">
        <v>1768</v>
      </c>
      <c r="AT32">
        <v>0</v>
      </c>
    </row>
    <row r="33" spans="1:46">
      <c r="A33">
        <v>123</v>
      </c>
      <c r="B33">
        <v>1</v>
      </c>
      <c r="C33" t="s">
        <v>1769</v>
      </c>
      <c r="D33" t="s">
        <v>85</v>
      </c>
      <c r="E33">
        <v>2356.9105691056911</v>
      </c>
      <c r="F33">
        <v>1</v>
      </c>
      <c r="Z33" t="s">
        <v>80</v>
      </c>
      <c r="AD33" t="s">
        <v>1770</v>
      </c>
      <c r="AE33" t="s">
        <v>1771</v>
      </c>
      <c r="AF33" t="s">
        <v>1772</v>
      </c>
      <c r="AG33" t="s">
        <v>1773</v>
      </c>
      <c r="AH33" t="s">
        <v>1774</v>
      </c>
      <c r="AI33" t="s">
        <v>1773</v>
      </c>
      <c r="AJ33" t="s">
        <v>123</v>
      </c>
      <c r="AM33">
        <v>0</v>
      </c>
      <c r="AO33" s="22" t="s">
        <v>552</v>
      </c>
      <c r="AP33">
        <v>1</v>
      </c>
      <c r="AR33">
        <v>0</v>
      </c>
      <c r="AS33" t="s">
        <v>1775</v>
      </c>
      <c r="AT33">
        <v>0</v>
      </c>
    </row>
    <row r="34" spans="1:46">
      <c r="A34">
        <v>124</v>
      </c>
      <c r="B34">
        <v>1</v>
      </c>
      <c r="C34" t="s">
        <v>1776</v>
      </c>
      <c r="D34" t="s">
        <v>85</v>
      </c>
      <c r="E34">
        <v>2356.9105691056911</v>
      </c>
      <c r="F34">
        <v>1</v>
      </c>
      <c r="Z34" t="s">
        <v>80</v>
      </c>
      <c r="AD34" t="s">
        <v>1777</v>
      </c>
      <c r="AE34" t="s">
        <v>1778</v>
      </c>
      <c r="AF34" t="s">
        <v>1779</v>
      </c>
      <c r="AG34" t="s">
        <v>1780</v>
      </c>
      <c r="AH34" t="s">
        <v>1781</v>
      </c>
      <c r="AI34" t="s">
        <v>1780</v>
      </c>
      <c r="AJ34" t="s">
        <v>124</v>
      </c>
      <c r="AM34">
        <v>0</v>
      </c>
      <c r="AO34" s="22" t="s">
        <v>552</v>
      </c>
      <c r="AP34">
        <v>1</v>
      </c>
      <c r="AR34">
        <v>0</v>
      </c>
      <c r="AS34" t="s">
        <v>1782</v>
      </c>
      <c r="AT34">
        <v>0</v>
      </c>
    </row>
    <row r="35" spans="1:46">
      <c r="A35">
        <v>125</v>
      </c>
      <c r="B35">
        <v>1</v>
      </c>
      <c r="C35" t="s">
        <v>1783</v>
      </c>
      <c r="D35" t="s">
        <v>85</v>
      </c>
      <c r="E35">
        <v>2356.9105691056911</v>
      </c>
      <c r="F35">
        <v>1</v>
      </c>
      <c r="Z35" t="s">
        <v>80</v>
      </c>
      <c r="AD35" t="s">
        <v>1784</v>
      </c>
      <c r="AE35" t="s">
        <v>1785</v>
      </c>
      <c r="AF35" t="s">
        <v>1786</v>
      </c>
      <c r="AG35" t="s">
        <v>1787</v>
      </c>
      <c r="AH35" t="s">
        <v>1788</v>
      </c>
      <c r="AI35" t="s">
        <v>1787</v>
      </c>
      <c r="AJ35" t="s">
        <v>125</v>
      </c>
      <c r="AM35">
        <v>0</v>
      </c>
      <c r="AO35" s="22" t="s">
        <v>552</v>
      </c>
      <c r="AP35">
        <v>1</v>
      </c>
      <c r="AR35">
        <v>0</v>
      </c>
      <c r="AS35" t="s">
        <v>1789</v>
      </c>
      <c r="AT35">
        <v>0</v>
      </c>
    </row>
    <row r="36" spans="1:46">
      <c r="A36">
        <v>126</v>
      </c>
      <c r="B36">
        <v>1</v>
      </c>
      <c r="C36" t="s">
        <v>1790</v>
      </c>
      <c r="D36" t="s">
        <v>85</v>
      </c>
      <c r="E36">
        <v>2356.9105691056911</v>
      </c>
      <c r="F36">
        <v>1</v>
      </c>
      <c r="Z36" t="s">
        <v>80</v>
      </c>
      <c r="AD36" t="s">
        <v>1791</v>
      </c>
      <c r="AE36" t="s">
        <v>1792</v>
      </c>
      <c r="AF36" t="s">
        <v>1793</v>
      </c>
      <c r="AG36" t="s">
        <v>1794</v>
      </c>
      <c r="AH36" t="s">
        <v>1795</v>
      </c>
      <c r="AI36" t="s">
        <v>1794</v>
      </c>
      <c r="AJ36" t="s">
        <v>126</v>
      </c>
      <c r="AM36">
        <v>0</v>
      </c>
      <c r="AO36" s="22" t="s">
        <v>552</v>
      </c>
      <c r="AP36">
        <v>1</v>
      </c>
      <c r="AR36">
        <v>0</v>
      </c>
      <c r="AS36" t="s">
        <v>1796</v>
      </c>
      <c r="AT36">
        <v>0</v>
      </c>
    </row>
    <row r="37" spans="1:46">
      <c r="A37">
        <v>127</v>
      </c>
      <c r="B37">
        <v>1</v>
      </c>
      <c r="C37" t="s">
        <v>1797</v>
      </c>
      <c r="D37" t="s">
        <v>85</v>
      </c>
      <c r="E37">
        <v>2356.9105691056911</v>
      </c>
      <c r="F37">
        <v>1</v>
      </c>
      <c r="Z37" t="s">
        <v>80</v>
      </c>
      <c r="AD37" t="s">
        <v>1798</v>
      </c>
      <c r="AE37" t="s">
        <v>1799</v>
      </c>
      <c r="AF37" t="s">
        <v>1800</v>
      </c>
      <c r="AG37" t="s">
        <v>1801</v>
      </c>
      <c r="AH37" t="s">
        <v>1802</v>
      </c>
      <c r="AI37" t="s">
        <v>1801</v>
      </c>
      <c r="AJ37" t="s">
        <v>431</v>
      </c>
      <c r="AM37">
        <v>0</v>
      </c>
      <c r="AO37" s="22" t="s">
        <v>552</v>
      </c>
      <c r="AP37">
        <v>1</v>
      </c>
      <c r="AR37">
        <v>0</v>
      </c>
      <c r="AS37" t="s">
        <v>1803</v>
      </c>
      <c r="AT37">
        <v>0</v>
      </c>
    </row>
    <row r="38" spans="1:46">
      <c r="A38">
        <v>370</v>
      </c>
      <c r="B38">
        <v>1</v>
      </c>
      <c r="C38" t="s">
        <v>1804</v>
      </c>
      <c r="D38" t="s">
        <v>910</v>
      </c>
      <c r="E38">
        <v>1543.9024390243903</v>
      </c>
      <c r="F38">
        <v>1</v>
      </c>
      <c r="Z38" t="s">
        <v>80</v>
      </c>
      <c r="AD38" t="s">
        <v>1805</v>
      </c>
      <c r="AE38" t="s">
        <v>1806</v>
      </c>
      <c r="AF38" t="s">
        <v>1807</v>
      </c>
      <c r="AG38" t="s">
        <v>1808</v>
      </c>
      <c r="AH38" t="s">
        <v>1807</v>
      </c>
      <c r="AI38" t="s">
        <v>1808</v>
      </c>
      <c r="AJ38" t="s">
        <v>918</v>
      </c>
      <c r="AM38">
        <v>0</v>
      </c>
      <c r="AO38" s="22" t="s">
        <v>552</v>
      </c>
      <c r="AP38">
        <v>1</v>
      </c>
      <c r="AR38">
        <v>0</v>
      </c>
      <c r="AS38" t="s">
        <v>1809</v>
      </c>
      <c r="AT38">
        <v>0</v>
      </c>
    </row>
    <row r="39" spans="1:46">
      <c r="A39">
        <v>371</v>
      </c>
      <c r="B39">
        <v>1</v>
      </c>
      <c r="C39" t="s">
        <v>1810</v>
      </c>
      <c r="D39" t="s">
        <v>910</v>
      </c>
      <c r="E39">
        <v>1543.9024390243903</v>
      </c>
      <c r="F39">
        <v>1</v>
      </c>
      <c r="Z39" t="s">
        <v>80</v>
      </c>
      <c r="AD39" t="s">
        <v>1811</v>
      </c>
      <c r="AE39" t="s">
        <v>1812</v>
      </c>
      <c r="AF39" t="s">
        <v>1813</v>
      </c>
      <c r="AG39" t="s">
        <v>1814</v>
      </c>
      <c r="AH39" t="s">
        <v>1813</v>
      </c>
      <c r="AI39" t="s">
        <v>1814</v>
      </c>
      <c r="AJ39" t="s">
        <v>919</v>
      </c>
      <c r="AM39">
        <v>0</v>
      </c>
      <c r="AO39" s="22" t="s">
        <v>552</v>
      </c>
      <c r="AP39">
        <v>1</v>
      </c>
      <c r="AR39">
        <v>0</v>
      </c>
      <c r="AS39" t="s">
        <v>1815</v>
      </c>
      <c r="AT39">
        <v>0</v>
      </c>
    </row>
    <row r="40" spans="1:46">
      <c r="A40">
        <v>372</v>
      </c>
      <c r="B40">
        <v>1</v>
      </c>
      <c r="C40" t="s">
        <v>1816</v>
      </c>
      <c r="D40" t="s">
        <v>910</v>
      </c>
      <c r="E40">
        <v>1543.9024390243903</v>
      </c>
      <c r="F40">
        <v>1</v>
      </c>
      <c r="I40">
        <v>300</v>
      </c>
      <c r="Z40" t="s">
        <v>80</v>
      </c>
      <c r="AD40" t="s">
        <v>1817</v>
      </c>
      <c r="AE40" t="s">
        <v>1818</v>
      </c>
      <c r="AF40" t="s">
        <v>1819</v>
      </c>
      <c r="AG40" t="s">
        <v>1820</v>
      </c>
      <c r="AH40" t="s">
        <v>1819</v>
      </c>
      <c r="AI40" t="s">
        <v>1820</v>
      </c>
      <c r="AJ40" t="s">
        <v>920</v>
      </c>
      <c r="AM40">
        <v>0</v>
      </c>
      <c r="AO40" s="22" t="s">
        <v>552</v>
      </c>
      <c r="AP40">
        <v>1</v>
      </c>
      <c r="AR40">
        <v>0</v>
      </c>
      <c r="AS40" t="s">
        <v>1821</v>
      </c>
      <c r="AT40">
        <v>0</v>
      </c>
    </row>
    <row r="41" spans="1:46">
      <c r="A41">
        <v>373</v>
      </c>
      <c r="B41">
        <v>1</v>
      </c>
      <c r="C41" t="s">
        <v>1822</v>
      </c>
      <c r="D41" t="s">
        <v>910</v>
      </c>
      <c r="E41">
        <v>1543.9024390243903</v>
      </c>
      <c r="F41">
        <v>1</v>
      </c>
      <c r="I41">
        <v>300</v>
      </c>
      <c r="Z41" t="s">
        <v>80</v>
      </c>
      <c r="AD41" t="s">
        <v>1823</v>
      </c>
      <c r="AE41" t="s">
        <v>1824</v>
      </c>
      <c r="AF41" t="s">
        <v>1825</v>
      </c>
      <c r="AG41" t="s">
        <v>1826</v>
      </c>
      <c r="AH41" t="s">
        <v>1825</v>
      </c>
      <c r="AI41" t="s">
        <v>1826</v>
      </c>
      <c r="AJ41" t="s">
        <v>921</v>
      </c>
      <c r="AM41">
        <v>0</v>
      </c>
      <c r="AO41" s="22" t="s">
        <v>552</v>
      </c>
      <c r="AP41">
        <v>1</v>
      </c>
      <c r="AR41">
        <v>0</v>
      </c>
      <c r="AS41" t="s">
        <v>1827</v>
      </c>
      <c r="AT41">
        <v>0</v>
      </c>
    </row>
    <row r="42" spans="1:46">
      <c r="A42">
        <v>374</v>
      </c>
      <c r="B42">
        <v>1</v>
      </c>
      <c r="C42" t="s">
        <v>1828</v>
      </c>
      <c r="D42" t="s">
        <v>910</v>
      </c>
      <c r="E42">
        <v>1543.9024390243903</v>
      </c>
      <c r="F42">
        <v>1</v>
      </c>
      <c r="I42">
        <v>300</v>
      </c>
      <c r="Z42" t="s">
        <v>80</v>
      </c>
      <c r="AD42" t="s">
        <v>1829</v>
      </c>
      <c r="AE42" t="s">
        <v>1830</v>
      </c>
      <c r="AF42" t="s">
        <v>1831</v>
      </c>
      <c r="AG42" t="s">
        <v>1832</v>
      </c>
      <c r="AH42" t="s">
        <v>1831</v>
      </c>
      <c r="AI42" t="s">
        <v>1832</v>
      </c>
      <c r="AJ42" t="s">
        <v>922</v>
      </c>
      <c r="AM42">
        <v>0</v>
      </c>
      <c r="AO42" s="22" t="s">
        <v>552</v>
      </c>
      <c r="AP42">
        <v>1</v>
      </c>
      <c r="AR42">
        <v>0</v>
      </c>
      <c r="AS42" t="s">
        <v>1833</v>
      </c>
      <c r="AT42">
        <v>0</v>
      </c>
    </row>
    <row r="43" spans="1:46">
      <c r="A43">
        <v>375</v>
      </c>
      <c r="B43">
        <v>1</v>
      </c>
      <c r="C43" t="s">
        <v>1834</v>
      </c>
      <c r="D43" t="s">
        <v>910</v>
      </c>
      <c r="E43">
        <v>1543.9024390243903</v>
      </c>
      <c r="F43">
        <v>1</v>
      </c>
      <c r="Z43" t="s">
        <v>80</v>
      </c>
      <c r="AD43" t="s">
        <v>1835</v>
      </c>
      <c r="AE43" t="s">
        <v>1836</v>
      </c>
      <c r="AF43" t="s">
        <v>1837</v>
      </c>
      <c r="AG43" t="s">
        <v>1838</v>
      </c>
      <c r="AH43" t="s">
        <v>1837</v>
      </c>
      <c r="AI43" t="s">
        <v>1838</v>
      </c>
      <c r="AJ43" t="s">
        <v>923</v>
      </c>
      <c r="AM43">
        <v>0</v>
      </c>
      <c r="AO43" s="22" t="s">
        <v>552</v>
      </c>
      <c r="AP43">
        <v>1</v>
      </c>
      <c r="AR43">
        <v>0</v>
      </c>
      <c r="AS43" t="s">
        <v>1839</v>
      </c>
      <c r="AT43">
        <v>0</v>
      </c>
    </row>
    <row r="44" spans="1:46">
      <c r="A44">
        <v>376</v>
      </c>
      <c r="B44">
        <v>1</v>
      </c>
      <c r="C44" t="s">
        <v>1840</v>
      </c>
      <c r="D44" t="s">
        <v>910</v>
      </c>
      <c r="E44">
        <v>1543.9024390243903</v>
      </c>
      <c r="F44">
        <v>1</v>
      </c>
      <c r="Z44" t="s">
        <v>80</v>
      </c>
      <c r="AD44" t="s">
        <v>1841</v>
      </c>
      <c r="AE44" t="s">
        <v>1842</v>
      </c>
      <c r="AF44" t="s">
        <v>1843</v>
      </c>
      <c r="AG44" t="s">
        <v>1844</v>
      </c>
      <c r="AH44" t="s">
        <v>1843</v>
      </c>
      <c r="AI44" t="s">
        <v>1844</v>
      </c>
      <c r="AJ44" t="s">
        <v>924</v>
      </c>
      <c r="AM44">
        <v>0</v>
      </c>
      <c r="AO44" s="22" t="s">
        <v>552</v>
      </c>
      <c r="AP44">
        <v>1</v>
      </c>
      <c r="AR44">
        <v>0</v>
      </c>
      <c r="AS44" t="s">
        <v>1845</v>
      </c>
      <c r="AT44">
        <v>0</v>
      </c>
    </row>
    <row r="45" spans="1:46">
      <c r="A45">
        <v>377</v>
      </c>
      <c r="B45">
        <v>1</v>
      </c>
      <c r="C45" t="s">
        <v>1846</v>
      </c>
      <c r="D45" t="s">
        <v>910</v>
      </c>
      <c r="E45">
        <v>1869.1056910569107</v>
      </c>
      <c r="F45">
        <v>1</v>
      </c>
      <c r="Z45" t="s">
        <v>80</v>
      </c>
      <c r="AD45" t="s">
        <v>1847</v>
      </c>
      <c r="AE45" t="s">
        <v>1848</v>
      </c>
      <c r="AF45" t="s">
        <v>1849</v>
      </c>
      <c r="AG45" t="s">
        <v>1850</v>
      </c>
      <c r="AH45" t="s">
        <v>1849</v>
      </c>
      <c r="AI45" t="s">
        <v>1850</v>
      </c>
      <c r="AJ45" t="s">
        <v>925</v>
      </c>
      <c r="AM45">
        <v>0</v>
      </c>
      <c r="AO45" s="22" t="s">
        <v>552</v>
      </c>
      <c r="AP45">
        <v>1</v>
      </c>
      <c r="AR45">
        <v>0</v>
      </c>
      <c r="AS45" t="s">
        <v>1851</v>
      </c>
      <c r="AT45">
        <v>0</v>
      </c>
    </row>
    <row r="46" spans="1:46">
      <c r="A46">
        <v>378</v>
      </c>
      <c r="B46">
        <v>1</v>
      </c>
      <c r="C46" t="s">
        <v>1852</v>
      </c>
      <c r="D46" t="s">
        <v>910</v>
      </c>
      <c r="E46">
        <v>1543.9024390243903</v>
      </c>
      <c r="F46">
        <v>1</v>
      </c>
      <c r="I46">
        <v>300</v>
      </c>
      <c r="Z46" t="s">
        <v>80</v>
      </c>
      <c r="AD46" t="s">
        <v>1853</v>
      </c>
      <c r="AE46" t="s">
        <v>1854</v>
      </c>
      <c r="AF46" t="s">
        <v>1855</v>
      </c>
      <c r="AG46" t="s">
        <v>1856</v>
      </c>
      <c r="AH46" t="s">
        <v>1855</v>
      </c>
      <c r="AI46" t="s">
        <v>1856</v>
      </c>
      <c r="AJ46" t="s">
        <v>926</v>
      </c>
      <c r="AM46">
        <v>0</v>
      </c>
      <c r="AO46" s="22" t="s">
        <v>552</v>
      </c>
      <c r="AP46">
        <v>1</v>
      </c>
      <c r="AR46">
        <v>0</v>
      </c>
      <c r="AS46" t="s">
        <v>1857</v>
      </c>
      <c r="AT46">
        <v>0</v>
      </c>
    </row>
    <row r="47" spans="1:46">
      <c r="A47">
        <v>150</v>
      </c>
      <c r="B47">
        <v>1</v>
      </c>
      <c r="C47" t="s">
        <v>1882</v>
      </c>
      <c r="D47" t="s">
        <v>81</v>
      </c>
      <c r="E47">
        <v>1625.2032520325204</v>
      </c>
      <c r="F47">
        <v>1</v>
      </c>
      <c r="Z47" t="s">
        <v>80</v>
      </c>
      <c r="AD47" t="s">
        <v>1883</v>
      </c>
      <c r="AE47" t="s">
        <v>1884</v>
      </c>
      <c r="AF47" t="s">
        <v>1885</v>
      </c>
      <c r="AG47" t="s">
        <v>1886</v>
      </c>
      <c r="AH47" t="s">
        <v>1887</v>
      </c>
      <c r="AI47" t="s">
        <v>1886</v>
      </c>
      <c r="AJ47" t="s">
        <v>134</v>
      </c>
      <c r="AM47">
        <v>0</v>
      </c>
      <c r="AO47" s="22" t="s">
        <v>552</v>
      </c>
      <c r="AP47">
        <v>1</v>
      </c>
      <c r="AR47">
        <v>0</v>
      </c>
      <c r="AS47" t="s">
        <v>1888</v>
      </c>
      <c r="AT47">
        <v>0</v>
      </c>
    </row>
    <row r="48" spans="1:46">
      <c r="A48">
        <v>151</v>
      </c>
      <c r="B48">
        <v>1</v>
      </c>
      <c r="C48" t="s">
        <v>1889</v>
      </c>
      <c r="D48" t="s">
        <v>81</v>
      </c>
      <c r="E48">
        <v>1625.2032520325204</v>
      </c>
      <c r="F48">
        <v>1</v>
      </c>
      <c r="Z48" t="s">
        <v>80</v>
      </c>
      <c r="AD48" t="s">
        <v>1890</v>
      </c>
      <c r="AE48" t="s">
        <v>1891</v>
      </c>
      <c r="AF48" t="s">
        <v>1892</v>
      </c>
      <c r="AG48" t="s">
        <v>1893</v>
      </c>
      <c r="AH48" t="s">
        <v>1894</v>
      </c>
      <c r="AI48" t="s">
        <v>1893</v>
      </c>
      <c r="AJ48" t="s">
        <v>135</v>
      </c>
      <c r="AM48">
        <v>0</v>
      </c>
      <c r="AO48" s="22" t="s">
        <v>552</v>
      </c>
      <c r="AP48">
        <v>1</v>
      </c>
      <c r="AR48">
        <v>0</v>
      </c>
      <c r="AS48" t="s">
        <v>1895</v>
      </c>
      <c r="AT48">
        <v>0</v>
      </c>
    </row>
    <row r="49" spans="1:46">
      <c r="A49">
        <v>152</v>
      </c>
      <c r="B49">
        <v>1</v>
      </c>
      <c r="C49" t="s">
        <v>1896</v>
      </c>
      <c r="D49" t="s">
        <v>81</v>
      </c>
      <c r="E49">
        <v>1625.2032520325204</v>
      </c>
      <c r="F49">
        <v>1</v>
      </c>
      <c r="I49">
        <v>350</v>
      </c>
      <c r="Z49" t="s">
        <v>80</v>
      </c>
      <c r="AD49" t="s">
        <v>1897</v>
      </c>
      <c r="AE49" t="s">
        <v>1898</v>
      </c>
      <c r="AF49" t="s">
        <v>1899</v>
      </c>
      <c r="AG49" t="s">
        <v>1900</v>
      </c>
      <c r="AH49" t="s">
        <v>1901</v>
      </c>
      <c r="AI49" t="s">
        <v>1900</v>
      </c>
      <c r="AJ49" t="s">
        <v>136</v>
      </c>
      <c r="AM49">
        <v>0</v>
      </c>
      <c r="AO49" s="22" t="s">
        <v>552</v>
      </c>
      <c r="AP49">
        <v>1</v>
      </c>
      <c r="AR49">
        <v>0</v>
      </c>
      <c r="AS49" t="s">
        <v>1902</v>
      </c>
      <c r="AT49">
        <v>0</v>
      </c>
    </row>
    <row r="50" spans="1:46">
      <c r="A50">
        <v>153</v>
      </c>
      <c r="B50">
        <v>1</v>
      </c>
      <c r="C50" t="s">
        <v>1903</v>
      </c>
      <c r="D50" t="s">
        <v>81</v>
      </c>
      <c r="E50">
        <v>1625.2032520325204</v>
      </c>
      <c r="F50">
        <v>1</v>
      </c>
      <c r="I50">
        <v>350</v>
      </c>
      <c r="Z50" t="s">
        <v>80</v>
      </c>
      <c r="AD50" t="s">
        <v>1904</v>
      </c>
      <c r="AE50" t="s">
        <v>1905</v>
      </c>
      <c r="AF50" t="s">
        <v>1906</v>
      </c>
      <c r="AG50" t="s">
        <v>1907</v>
      </c>
      <c r="AH50" t="s">
        <v>1908</v>
      </c>
      <c r="AI50" t="s">
        <v>1907</v>
      </c>
      <c r="AJ50" t="s">
        <v>137</v>
      </c>
      <c r="AM50">
        <v>0</v>
      </c>
      <c r="AO50" s="22" t="s">
        <v>552</v>
      </c>
      <c r="AP50">
        <v>1</v>
      </c>
      <c r="AR50">
        <v>0</v>
      </c>
      <c r="AS50" t="s">
        <v>1909</v>
      </c>
      <c r="AT50">
        <v>0</v>
      </c>
    </row>
    <row r="51" spans="1:46">
      <c r="A51">
        <v>154</v>
      </c>
      <c r="B51">
        <v>1</v>
      </c>
      <c r="C51" t="s">
        <v>1910</v>
      </c>
      <c r="D51" t="s">
        <v>81</v>
      </c>
      <c r="E51">
        <v>1625.2032520325204</v>
      </c>
      <c r="F51">
        <v>1</v>
      </c>
      <c r="I51">
        <v>350</v>
      </c>
      <c r="Z51" t="s">
        <v>80</v>
      </c>
      <c r="AD51" t="s">
        <v>1911</v>
      </c>
      <c r="AE51" t="s">
        <v>1912</v>
      </c>
      <c r="AF51" t="s">
        <v>1913</v>
      </c>
      <c r="AG51" t="s">
        <v>1914</v>
      </c>
      <c r="AH51" t="s">
        <v>1915</v>
      </c>
      <c r="AI51" t="s">
        <v>1914</v>
      </c>
      <c r="AJ51" t="s">
        <v>138</v>
      </c>
      <c r="AM51">
        <v>0</v>
      </c>
      <c r="AO51" s="22" t="s">
        <v>552</v>
      </c>
      <c r="AP51">
        <v>1</v>
      </c>
      <c r="AR51">
        <v>0</v>
      </c>
      <c r="AS51" t="s">
        <v>1916</v>
      </c>
      <c r="AT51">
        <v>0</v>
      </c>
    </row>
    <row r="52" spans="1:46">
      <c r="A52">
        <v>155</v>
      </c>
      <c r="B52">
        <v>1</v>
      </c>
      <c r="C52" t="s">
        <v>1917</v>
      </c>
      <c r="D52" t="s">
        <v>81</v>
      </c>
      <c r="E52">
        <v>1625.2032520325204</v>
      </c>
      <c r="F52">
        <v>1</v>
      </c>
      <c r="Z52" t="s">
        <v>80</v>
      </c>
      <c r="AD52" t="s">
        <v>1918</v>
      </c>
      <c r="AE52" t="s">
        <v>1919</v>
      </c>
      <c r="AF52" t="s">
        <v>1920</v>
      </c>
      <c r="AG52" t="s">
        <v>1921</v>
      </c>
      <c r="AH52" t="s">
        <v>1922</v>
      </c>
      <c r="AI52" t="s">
        <v>1921</v>
      </c>
      <c r="AJ52" t="s">
        <v>139</v>
      </c>
      <c r="AM52">
        <v>0</v>
      </c>
      <c r="AO52" s="22" t="s">
        <v>552</v>
      </c>
      <c r="AP52">
        <v>1</v>
      </c>
      <c r="AR52">
        <v>0</v>
      </c>
      <c r="AS52" t="s">
        <v>1923</v>
      </c>
      <c r="AT52">
        <v>0</v>
      </c>
    </row>
    <row r="53" spans="1:46">
      <c r="A53">
        <v>156</v>
      </c>
      <c r="B53">
        <v>1</v>
      </c>
      <c r="C53" t="s">
        <v>1924</v>
      </c>
      <c r="D53" t="s">
        <v>81</v>
      </c>
      <c r="E53">
        <v>1625.2032520325204</v>
      </c>
      <c r="F53">
        <v>1</v>
      </c>
      <c r="Z53" t="s">
        <v>80</v>
      </c>
      <c r="AD53" t="s">
        <v>1925</v>
      </c>
      <c r="AE53" t="s">
        <v>1926</v>
      </c>
      <c r="AF53" t="s">
        <v>1927</v>
      </c>
      <c r="AG53" t="s">
        <v>1928</v>
      </c>
      <c r="AH53" t="s">
        <v>1929</v>
      </c>
      <c r="AI53" t="s">
        <v>1928</v>
      </c>
      <c r="AJ53" t="s">
        <v>140</v>
      </c>
      <c r="AM53">
        <v>0</v>
      </c>
      <c r="AO53" s="22" t="s">
        <v>552</v>
      </c>
      <c r="AP53">
        <v>1</v>
      </c>
      <c r="AR53">
        <v>0</v>
      </c>
      <c r="AS53" t="s">
        <v>1930</v>
      </c>
      <c r="AT53">
        <v>0</v>
      </c>
    </row>
    <row r="54" spans="1:46">
      <c r="A54">
        <v>157</v>
      </c>
      <c r="B54">
        <v>1</v>
      </c>
      <c r="C54" t="s">
        <v>1931</v>
      </c>
      <c r="D54" t="s">
        <v>81</v>
      </c>
      <c r="E54">
        <v>1869.1056910569107</v>
      </c>
      <c r="F54">
        <v>1</v>
      </c>
      <c r="Z54" t="s">
        <v>80</v>
      </c>
      <c r="AD54" t="s">
        <v>1932</v>
      </c>
      <c r="AE54" t="s">
        <v>1933</v>
      </c>
      <c r="AF54" t="s">
        <v>1934</v>
      </c>
      <c r="AG54" t="s">
        <v>1935</v>
      </c>
      <c r="AH54" t="s">
        <v>1936</v>
      </c>
      <c r="AI54" t="s">
        <v>1935</v>
      </c>
      <c r="AJ54" t="s">
        <v>141</v>
      </c>
      <c r="AM54">
        <v>0</v>
      </c>
      <c r="AO54" s="22" t="s">
        <v>552</v>
      </c>
      <c r="AP54">
        <v>1</v>
      </c>
      <c r="AR54">
        <v>0</v>
      </c>
      <c r="AS54" t="s">
        <v>1937</v>
      </c>
      <c r="AT54">
        <v>0</v>
      </c>
    </row>
    <row r="55" spans="1:46">
      <c r="A55">
        <v>158</v>
      </c>
      <c r="B55">
        <v>1</v>
      </c>
      <c r="C55" t="s">
        <v>1938</v>
      </c>
      <c r="D55" t="s">
        <v>81</v>
      </c>
      <c r="E55">
        <v>1625.2032520325204</v>
      </c>
      <c r="F55">
        <v>1</v>
      </c>
      <c r="I55">
        <v>350</v>
      </c>
      <c r="Z55" t="s">
        <v>80</v>
      </c>
      <c r="AD55" t="s">
        <v>1939</v>
      </c>
      <c r="AE55" t="s">
        <v>1940</v>
      </c>
      <c r="AF55" t="s">
        <v>1941</v>
      </c>
      <c r="AG55" t="s">
        <v>1942</v>
      </c>
      <c r="AH55" t="s">
        <v>1943</v>
      </c>
      <c r="AI55" t="s">
        <v>1942</v>
      </c>
      <c r="AJ55" t="s">
        <v>433</v>
      </c>
      <c r="AM55">
        <v>0</v>
      </c>
      <c r="AO55" s="22" t="s">
        <v>552</v>
      </c>
      <c r="AP55">
        <v>1</v>
      </c>
      <c r="AR55">
        <v>0</v>
      </c>
      <c r="AS55" t="s">
        <v>1944</v>
      </c>
      <c r="AT55">
        <v>0</v>
      </c>
    </row>
    <row r="56" spans="1:46">
      <c r="A56">
        <v>130</v>
      </c>
      <c r="B56">
        <v>1</v>
      </c>
      <c r="C56" t="s">
        <v>1945</v>
      </c>
      <c r="D56" t="s">
        <v>81</v>
      </c>
      <c r="E56">
        <v>1625.2032520325204</v>
      </c>
      <c r="F56">
        <v>1</v>
      </c>
      <c r="Z56" t="s">
        <v>80</v>
      </c>
      <c r="AD56" t="s">
        <v>1946</v>
      </c>
      <c r="AE56" t="s">
        <v>1947</v>
      </c>
      <c r="AF56" t="s">
        <v>1948</v>
      </c>
      <c r="AG56" t="s">
        <v>1949</v>
      </c>
      <c r="AH56" t="s">
        <v>1950</v>
      </c>
      <c r="AI56" t="s">
        <v>1949</v>
      </c>
      <c r="AJ56" t="s">
        <v>960</v>
      </c>
      <c r="AM56">
        <v>0</v>
      </c>
      <c r="AO56" s="22" t="s">
        <v>959</v>
      </c>
      <c r="AP56">
        <v>1</v>
      </c>
      <c r="AR56">
        <v>0</v>
      </c>
      <c r="AS56" t="s">
        <v>1951</v>
      </c>
      <c r="AT56">
        <v>0</v>
      </c>
    </row>
    <row r="57" spans="1:46">
      <c r="A57">
        <v>131</v>
      </c>
      <c r="B57">
        <v>1</v>
      </c>
      <c r="C57" t="s">
        <v>1952</v>
      </c>
      <c r="D57" t="s">
        <v>81</v>
      </c>
      <c r="E57">
        <v>1625.2032520325204</v>
      </c>
      <c r="F57">
        <v>1</v>
      </c>
      <c r="Z57" t="s">
        <v>80</v>
      </c>
      <c r="AD57" t="s">
        <v>1953</v>
      </c>
      <c r="AE57" t="s">
        <v>1954</v>
      </c>
      <c r="AF57" t="s">
        <v>1955</v>
      </c>
      <c r="AG57" t="s">
        <v>1956</v>
      </c>
      <c r="AH57" t="s">
        <v>1957</v>
      </c>
      <c r="AI57" t="s">
        <v>1956</v>
      </c>
      <c r="AJ57" t="s">
        <v>970</v>
      </c>
      <c r="AM57">
        <v>0</v>
      </c>
      <c r="AO57" s="22" t="s">
        <v>959</v>
      </c>
      <c r="AP57">
        <v>1</v>
      </c>
      <c r="AR57">
        <v>0</v>
      </c>
      <c r="AS57" t="s">
        <v>1958</v>
      </c>
      <c r="AT57">
        <v>0</v>
      </c>
    </row>
    <row r="58" spans="1:46">
      <c r="A58">
        <v>132</v>
      </c>
      <c r="B58">
        <v>1</v>
      </c>
      <c r="C58" t="s">
        <v>1959</v>
      </c>
      <c r="D58" t="s">
        <v>81</v>
      </c>
      <c r="E58">
        <v>1625.2032520325204</v>
      </c>
      <c r="F58">
        <v>1</v>
      </c>
      <c r="Z58" t="s">
        <v>80</v>
      </c>
      <c r="AD58" t="s">
        <v>1960</v>
      </c>
      <c r="AE58" t="s">
        <v>1961</v>
      </c>
      <c r="AF58" t="s">
        <v>1962</v>
      </c>
      <c r="AG58" t="s">
        <v>1963</v>
      </c>
      <c r="AH58" t="s">
        <v>1964</v>
      </c>
      <c r="AI58" t="s">
        <v>1963</v>
      </c>
      <c r="AJ58" t="s">
        <v>972</v>
      </c>
      <c r="AM58">
        <v>0</v>
      </c>
      <c r="AO58" s="22" t="s">
        <v>959</v>
      </c>
      <c r="AP58">
        <v>1</v>
      </c>
      <c r="AR58">
        <v>0</v>
      </c>
      <c r="AS58" t="s">
        <v>1965</v>
      </c>
      <c r="AT58">
        <v>0</v>
      </c>
    </row>
    <row r="59" spans="1:46">
      <c r="A59">
        <v>160</v>
      </c>
      <c r="B59">
        <v>1</v>
      </c>
      <c r="C59" t="s">
        <v>1966</v>
      </c>
      <c r="D59" t="s">
        <v>81</v>
      </c>
      <c r="E59">
        <v>1625.2032520325204</v>
      </c>
      <c r="F59">
        <v>1</v>
      </c>
      <c r="Z59" t="s">
        <v>80</v>
      </c>
      <c r="AD59" t="s">
        <v>1967</v>
      </c>
      <c r="AE59" t="s">
        <v>1968</v>
      </c>
      <c r="AF59" t="s">
        <v>1969</v>
      </c>
      <c r="AG59" t="s">
        <v>1970</v>
      </c>
      <c r="AH59" t="s">
        <v>1971</v>
      </c>
      <c r="AI59" t="s">
        <v>1970</v>
      </c>
      <c r="AJ59" t="s">
        <v>142</v>
      </c>
      <c r="AM59">
        <v>0</v>
      </c>
      <c r="AO59" s="22" t="s">
        <v>552</v>
      </c>
      <c r="AP59">
        <v>1</v>
      </c>
      <c r="AR59">
        <v>0</v>
      </c>
      <c r="AS59" t="s">
        <v>1972</v>
      </c>
      <c r="AT59">
        <v>0</v>
      </c>
    </row>
    <row r="60" spans="1:46">
      <c r="A60">
        <v>161</v>
      </c>
      <c r="B60">
        <v>1</v>
      </c>
      <c r="C60" t="s">
        <v>1973</v>
      </c>
      <c r="D60" t="s">
        <v>81</v>
      </c>
      <c r="E60">
        <v>1625.2032520325204</v>
      </c>
      <c r="F60">
        <v>1</v>
      </c>
      <c r="Z60" t="s">
        <v>80</v>
      </c>
      <c r="AD60" t="s">
        <v>1974</v>
      </c>
      <c r="AE60" t="s">
        <v>1975</v>
      </c>
      <c r="AF60" t="s">
        <v>1976</v>
      </c>
      <c r="AG60" t="s">
        <v>1977</v>
      </c>
      <c r="AH60" t="s">
        <v>1978</v>
      </c>
      <c r="AI60" t="s">
        <v>1977</v>
      </c>
      <c r="AJ60" t="s">
        <v>143</v>
      </c>
      <c r="AM60">
        <v>0</v>
      </c>
      <c r="AO60" s="22" t="s">
        <v>552</v>
      </c>
      <c r="AP60">
        <v>1</v>
      </c>
      <c r="AR60">
        <v>0</v>
      </c>
      <c r="AS60" t="s">
        <v>1979</v>
      </c>
      <c r="AT60">
        <v>0</v>
      </c>
    </row>
    <row r="61" spans="1:46">
      <c r="A61">
        <v>162</v>
      </c>
      <c r="B61">
        <v>1</v>
      </c>
      <c r="C61" t="s">
        <v>1980</v>
      </c>
      <c r="D61" t="s">
        <v>81</v>
      </c>
      <c r="E61">
        <v>1625.2032520325204</v>
      </c>
      <c r="F61">
        <v>1</v>
      </c>
      <c r="I61">
        <v>400</v>
      </c>
      <c r="Z61" t="s">
        <v>80</v>
      </c>
      <c r="AD61" t="s">
        <v>1981</v>
      </c>
      <c r="AE61" t="s">
        <v>1982</v>
      </c>
      <c r="AF61" t="s">
        <v>1983</v>
      </c>
      <c r="AG61" t="s">
        <v>1984</v>
      </c>
      <c r="AH61" t="s">
        <v>1985</v>
      </c>
      <c r="AI61" t="s">
        <v>1984</v>
      </c>
      <c r="AJ61" t="s">
        <v>144</v>
      </c>
      <c r="AM61">
        <v>0</v>
      </c>
      <c r="AO61" s="22" t="s">
        <v>552</v>
      </c>
      <c r="AP61">
        <v>1</v>
      </c>
      <c r="AR61">
        <v>0</v>
      </c>
      <c r="AS61" t="s">
        <v>1986</v>
      </c>
      <c r="AT61">
        <v>0</v>
      </c>
    </row>
    <row r="62" spans="1:46">
      <c r="A62">
        <v>163</v>
      </c>
      <c r="B62">
        <v>1</v>
      </c>
      <c r="C62" t="s">
        <v>1987</v>
      </c>
      <c r="D62" t="s">
        <v>81</v>
      </c>
      <c r="E62">
        <v>1625.2032520325204</v>
      </c>
      <c r="F62">
        <v>1</v>
      </c>
      <c r="I62">
        <v>400</v>
      </c>
      <c r="Z62" t="s">
        <v>80</v>
      </c>
      <c r="AD62" t="s">
        <v>1988</v>
      </c>
      <c r="AE62" t="s">
        <v>1989</v>
      </c>
      <c r="AF62" t="s">
        <v>1990</v>
      </c>
      <c r="AG62" t="s">
        <v>1991</v>
      </c>
      <c r="AH62" t="s">
        <v>1992</v>
      </c>
      <c r="AI62" t="s">
        <v>1991</v>
      </c>
      <c r="AJ62" t="s">
        <v>145</v>
      </c>
      <c r="AM62">
        <v>0</v>
      </c>
      <c r="AO62" s="22" t="s">
        <v>552</v>
      </c>
      <c r="AP62">
        <v>1</v>
      </c>
      <c r="AR62">
        <v>0</v>
      </c>
      <c r="AS62" t="s">
        <v>1993</v>
      </c>
      <c r="AT62">
        <v>0</v>
      </c>
    </row>
    <row r="63" spans="1:46">
      <c r="A63">
        <v>164</v>
      </c>
      <c r="B63">
        <v>1</v>
      </c>
      <c r="C63" t="s">
        <v>1994</v>
      </c>
      <c r="D63" t="s">
        <v>81</v>
      </c>
      <c r="E63">
        <v>1625.2032520325204</v>
      </c>
      <c r="F63">
        <v>1</v>
      </c>
      <c r="I63">
        <v>400</v>
      </c>
      <c r="Z63" t="s">
        <v>80</v>
      </c>
      <c r="AD63" t="s">
        <v>1995</v>
      </c>
      <c r="AE63" t="s">
        <v>1996</v>
      </c>
      <c r="AF63" t="s">
        <v>1997</v>
      </c>
      <c r="AG63" t="s">
        <v>1998</v>
      </c>
      <c r="AH63" t="s">
        <v>1999</v>
      </c>
      <c r="AI63" t="s">
        <v>1998</v>
      </c>
      <c r="AJ63" t="s">
        <v>146</v>
      </c>
      <c r="AM63">
        <v>0</v>
      </c>
      <c r="AO63" s="22" t="s">
        <v>552</v>
      </c>
      <c r="AP63">
        <v>1</v>
      </c>
      <c r="AR63">
        <v>0</v>
      </c>
      <c r="AS63" t="s">
        <v>2000</v>
      </c>
      <c r="AT63">
        <v>0</v>
      </c>
    </row>
    <row r="64" spans="1:46">
      <c r="A64">
        <v>165</v>
      </c>
      <c r="B64">
        <v>1</v>
      </c>
      <c r="C64" t="s">
        <v>2001</v>
      </c>
      <c r="D64" t="s">
        <v>81</v>
      </c>
      <c r="E64">
        <v>1625.2032520325204</v>
      </c>
      <c r="F64">
        <v>1</v>
      </c>
      <c r="Z64" t="s">
        <v>80</v>
      </c>
      <c r="AD64" t="s">
        <v>2002</v>
      </c>
      <c r="AE64" t="s">
        <v>2003</v>
      </c>
      <c r="AF64" t="s">
        <v>2004</v>
      </c>
      <c r="AG64" t="s">
        <v>2005</v>
      </c>
      <c r="AH64" t="s">
        <v>2006</v>
      </c>
      <c r="AI64" t="s">
        <v>2005</v>
      </c>
      <c r="AJ64" t="s">
        <v>147</v>
      </c>
      <c r="AM64">
        <v>0</v>
      </c>
      <c r="AO64" s="22" t="s">
        <v>552</v>
      </c>
      <c r="AP64">
        <v>1</v>
      </c>
      <c r="AR64">
        <v>0</v>
      </c>
      <c r="AS64" t="s">
        <v>2007</v>
      </c>
      <c r="AT64">
        <v>0</v>
      </c>
    </row>
    <row r="65" spans="1:46">
      <c r="A65">
        <v>166</v>
      </c>
      <c r="B65">
        <v>1</v>
      </c>
      <c r="C65" t="s">
        <v>2008</v>
      </c>
      <c r="D65" t="s">
        <v>81</v>
      </c>
      <c r="E65">
        <v>1625.2032520325204</v>
      </c>
      <c r="F65">
        <v>1</v>
      </c>
      <c r="Z65" t="s">
        <v>80</v>
      </c>
      <c r="AD65" t="s">
        <v>2009</v>
      </c>
      <c r="AE65" t="s">
        <v>2010</v>
      </c>
      <c r="AF65" t="s">
        <v>2011</v>
      </c>
      <c r="AG65" t="s">
        <v>2012</v>
      </c>
      <c r="AH65" t="s">
        <v>2013</v>
      </c>
      <c r="AI65" t="s">
        <v>2012</v>
      </c>
      <c r="AJ65" t="s">
        <v>148</v>
      </c>
      <c r="AM65">
        <v>0</v>
      </c>
      <c r="AO65" s="22" t="s">
        <v>552</v>
      </c>
      <c r="AP65">
        <v>1</v>
      </c>
      <c r="AR65">
        <v>0</v>
      </c>
      <c r="AS65" t="s">
        <v>2014</v>
      </c>
      <c r="AT65">
        <v>0</v>
      </c>
    </row>
    <row r="66" spans="1:46">
      <c r="A66">
        <v>167</v>
      </c>
      <c r="B66">
        <v>1</v>
      </c>
      <c r="C66" t="s">
        <v>2015</v>
      </c>
      <c r="D66" t="s">
        <v>81</v>
      </c>
      <c r="E66">
        <v>1950.4065040650407</v>
      </c>
      <c r="F66">
        <v>1</v>
      </c>
      <c r="Z66" t="s">
        <v>80</v>
      </c>
      <c r="AD66" t="s">
        <v>2016</v>
      </c>
      <c r="AE66" t="s">
        <v>2017</v>
      </c>
      <c r="AF66" t="s">
        <v>2018</v>
      </c>
      <c r="AG66" t="s">
        <v>2019</v>
      </c>
      <c r="AH66" t="s">
        <v>2020</v>
      </c>
      <c r="AI66" t="s">
        <v>2019</v>
      </c>
      <c r="AJ66" t="s">
        <v>149</v>
      </c>
      <c r="AM66">
        <v>0</v>
      </c>
      <c r="AO66" s="22" t="s">
        <v>552</v>
      </c>
      <c r="AP66">
        <v>1</v>
      </c>
      <c r="AR66">
        <v>0</v>
      </c>
      <c r="AS66" t="s">
        <v>2021</v>
      </c>
      <c r="AT66">
        <v>0</v>
      </c>
    </row>
    <row r="67" spans="1:46">
      <c r="A67">
        <v>168</v>
      </c>
      <c r="B67">
        <v>1</v>
      </c>
      <c r="C67" t="s">
        <v>2022</v>
      </c>
      <c r="D67" t="s">
        <v>81</v>
      </c>
      <c r="E67">
        <v>1625.2032520325204</v>
      </c>
      <c r="F67">
        <v>1</v>
      </c>
      <c r="I67">
        <v>400</v>
      </c>
      <c r="Z67" t="s">
        <v>80</v>
      </c>
      <c r="AD67" t="s">
        <v>2023</v>
      </c>
      <c r="AE67" t="s">
        <v>2024</v>
      </c>
      <c r="AF67" t="s">
        <v>2025</v>
      </c>
      <c r="AG67" t="s">
        <v>2026</v>
      </c>
      <c r="AH67" t="s">
        <v>2027</v>
      </c>
      <c r="AI67" t="s">
        <v>2026</v>
      </c>
      <c r="AJ67" t="s">
        <v>443</v>
      </c>
      <c r="AM67">
        <v>0</v>
      </c>
      <c r="AO67" s="22" t="s">
        <v>552</v>
      </c>
      <c r="AP67">
        <v>1</v>
      </c>
      <c r="AR67">
        <v>0</v>
      </c>
      <c r="AS67" t="s">
        <v>2028</v>
      </c>
      <c r="AT67">
        <v>0</v>
      </c>
    </row>
    <row r="68" spans="1:46">
      <c r="A68">
        <v>133</v>
      </c>
      <c r="B68">
        <v>1</v>
      </c>
      <c r="C68" t="s">
        <v>2029</v>
      </c>
      <c r="D68" t="s">
        <v>81</v>
      </c>
      <c r="E68">
        <v>1625.2032520325204</v>
      </c>
      <c r="F68">
        <v>1</v>
      </c>
      <c r="Z68" t="s">
        <v>80</v>
      </c>
      <c r="AD68" t="s">
        <v>2030</v>
      </c>
      <c r="AE68" t="s">
        <v>2031</v>
      </c>
      <c r="AF68" t="s">
        <v>2032</v>
      </c>
      <c r="AG68" t="s">
        <v>2033</v>
      </c>
      <c r="AH68" t="s">
        <v>2034</v>
      </c>
      <c r="AI68" t="s">
        <v>2033</v>
      </c>
      <c r="AJ68" t="s">
        <v>962</v>
      </c>
      <c r="AM68">
        <v>0</v>
      </c>
      <c r="AO68" s="22" t="s">
        <v>959</v>
      </c>
      <c r="AP68">
        <v>1</v>
      </c>
      <c r="AR68">
        <v>0</v>
      </c>
      <c r="AS68" t="s">
        <v>2035</v>
      </c>
      <c r="AT68">
        <v>0</v>
      </c>
    </row>
    <row r="69" spans="1:46">
      <c r="A69">
        <v>134</v>
      </c>
      <c r="B69">
        <v>1</v>
      </c>
      <c r="C69" t="s">
        <v>2036</v>
      </c>
      <c r="D69" t="s">
        <v>81</v>
      </c>
      <c r="E69">
        <v>1625.2032520325204</v>
      </c>
      <c r="F69">
        <v>1</v>
      </c>
      <c r="Z69" t="s">
        <v>80</v>
      </c>
      <c r="AD69" t="s">
        <v>2037</v>
      </c>
      <c r="AE69" t="s">
        <v>2038</v>
      </c>
      <c r="AF69" t="s">
        <v>2039</v>
      </c>
      <c r="AG69" t="s">
        <v>2040</v>
      </c>
      <c r="AH69" t="s">
        <v>2041</v>
      </c>
      <c r="AI69" t="s">
        <v>2040</v>
      </c>
      <c r="AJ69" t="s">
        <v>968</v>
      </c>
      <c r="AM69">
        <v>0</v>
      </c>
      <c r="AO69" s="22" t="s">
        <v>959</v>
      </c>
      <c r="AP69">
        <v>1</v>
      </c>
      <c r="AR69">
        <v>0</v>
      </c>
      <c r="AS69" t="s">
        <v>2042</v>
      </c>
      <c r="AT69">
        <v>0</v>
      </c>
    </row>
    <row r="70" spans="1:46">
      <c r="A70">
        <v>135</v>
      </c>
      <c r="B70">
        <v>1</v>
      </c>
      <c r="C70" t="s">
        <v>2043</v>
      </c>
      <c r="D70" t="s">
        <v>81</v>
      </c>
      <c r="E70">
        <v>1625.2032520325204</v>
      </c>
      <c r="F70">
        <v>1</v>
      </c>
      <c r="Z70" t="s">
        <v>80</v>
      </c>
      <c r="AD70" t="s">
        <v>2044</v>
      </c>
      <c r="AE70" t="s">
        <v>2045</v>
      </c>
      <c r="AF70" t="s">
        <v>2046</v>
      </c>
      <c r="AG70" t="s">
        <v>2047</v>
      </c>
      <c r="AH70" t="s">
        <v>2048</v>
      </c>
      <c r="AI70" t="s">
        <v>2047</v>
      </c>
      <c r="AJ70" t="s">
        <v>974</v>
      </c>
      <c r="AM70">
        <v>0</v>
      </c>
      <c r="AO70" s="22" t="s">
        <v>959</v>
      </c>
      <c r="AP70">
        <v>1</v>
      </c>
      <c r="AR70">
        <v>0</v>
      </c>
      <c r="AS70" t="s">
        <v>2049</v>
      </c>
      <c r="AT70">
        <v>0</v>
      </c>
    </row>
    <row r="71" spans="1:46">
      <c r="A71">
        <v>380</v>
      </c>
      <c r="B71">
        <v>1</v>
      </c>
      <c r="C71" t="s">
        <v>2074</v>
      </c>
      <c r="D71" t="s">
        <v>84</v>
      </c>
      <c r="E71">
        <v>1950.4065040650407</v>
      </c>
      <c r="F71">
        <v>1</v>
      </c>
      <c r="Z71" t="s">
        <v>80</v>
      </c>
      <c r="AD71" t="s">
        <v>2075</v>
      </c>
      <c r="AE71" t="s">
        <v>2076</v>
      </c>
      <c r="AF71" t="s">
        <v>2077</v>
      </c>
      <c r="AG71" t="s">
        <v>2078</v>
      </c>
      <c r="AH71" t="s">
        <v>2079</v>
      </c>
      <c r="AI71" t="s">
        <v>2078</v>
      </c>
      <c r="AJ71" t="s">
        <v>445</v>
      </c>
      <c r="AM71">
        <v>0</v>
      </c>
      <c r="AO71" s="22" t="s">
        <v>552</v>
      </c>
      <c r="AP71">
        <v>1</v>
      </c>
      <c r="AR71">
        <v>0</v>
      </c>
      <c r="AS71" t="s">
        <v>2080</v>
      </c>
      <c r="AT71">
        <v>0</v>
      </c>
    </row>
    <row r="72" spans="1:46">
      <c r="A72">
        <v>381</v>
      </c>
      <c r="B72">
        <v>1</v>
      </c>
      <c r="C72" t="s">
        <v>2081</v>
      </c>
      <c r="D72" t="s">
        <v>84</v>
      </c>
      <c r="E72">
        <v>1950.4065040650407</v>
      </c>
      <c r="F72">
        <v>1</v>
      </c>
      <c r="Z72" t="s">
        <v>80</v>
      </c>
      <c r="AD72" t="s">
        <v>2082</v>
      </c>
      <c r="AE72" t="s">
        <v>2083</v>
      </c>
      <c r="AF72" t="s">
        <v>2084</v>
      </c>
      <c r="AG72" t="s">
        <v>2085</v>
      </c>
      <c r="AH72" t="s">
        <v>2086</v>
      </c>
      <c r="AI72" t="s">
        <v>2085</v>
      </c>
      <c r="AJ72" t="s">
        <v>447</v>
      </c>
      <c r="AM72">
        <v>0</v>
      </c>
      <c r="AO72" s="22" t="s">
        <v>552</v>
      </c>
      <c r="AP72">
        <v>1</v>
      </c>
      <c r="AR72">
        <v>0</v>
      </c>
      <c r="AS72" t="s">
        <v>2087</v>
      </c>
      <c r="AT72">
        <v>0</v>
      </c>
    </row>
    <row r="73" spans="1:46">
      <c r="A73">
        <v>382</v>
      </c>
      <c r="B73">
        <v>1</v>
      </c>
      <c r="C73" t="s">
        <v>2088</v>
      </c>
      <c r="D73" t="s">
        <v>84</v>
      </c>
      <c r="E73">
        <v>1950.4065040650407</v>
      </c>
      <c r="F73">
        <v>1</v>
      </c>
      <c r="I73">
        <v>300</v>
      </c>
      <c r="Z73" t="s">
        <v>80</v>
      </c>
      <c r="AD73" t="s">
        <v>2089</v>
      </c>
      <c r="AE73" t="s">
        <v>2090</v>
      </c>
      <c r="AF73" t="s">
        <v>2091</v>
      </c>
      <c r="AG73" t="s">
        <v>2092</v>
      </c>
      <c r="AH73" t="s">
        <v>2093</v>
      </c>
      <c r="AI73" t="s">
        <v>2092</v>
      </c>
      <c r="AJ73" t="s">
        <v>449</v>
      </c>
      <c r="AM73">
        <v>0</v>
      </c>
      <c r="AO73" s="22" t="s">
        <v>552</v>
      </c>
      <c r="AP73">
        <v>1</v>
      </c>
      <c r="AR73">
        <v>0</v>
      </c>
      <c r="AS73" t="s">
        <v>2094</v>
      </c>
      <c r="AT73">
        <v>0</v>
      </c>
    </row>
    <row r="74" spans="1:46">
      <c r="A74">
        <v>383</v>
      </c>
      <c r="B74">
        <v>1</v>
      </c>
      <c r="C74" t="s">
        <v>2095</v>
      </c>
      <c r="D74" t="s">
        <v>84</v>
      </c>
      <c r="E74">
        <v>1950.4065040650407</v>
      </c>
      <c r="F74">
        <v>1</v>
      </c>
      <c r="I74">
        <v>300</v>
      </c>
      <c r="Z74" t="s">
        <v>80</v>
      </c>
      <c r="AD74" t="s">
        <v>2096</v>
      </c>
      <c r="AE74" t="s">
        <v>2097</v>
      </c>
      <c r="AF74" t="s">
        <v>2098</v>
      </c>
      <c r="AG74" t="s">
        <v>2099</v>
      </c>
      <c r="AH74" t="s">
        <v>2100</v>
      </c>
      <c r="AI74" t="s">
        <v>2099</v>
      </c>
      <c r="AJ74" t="s">
        <v>451</v>
      </c>
      <c r="AM74">
        <v>0</v>
      </c>
      <c r="AO74" s="22" t="s">
        <v>552</v>
      </c>
      <c r="AP74">
        <v>1</v>
      </c>
      <c r="AR74">
        <v>0</v>
      </c>
      <c r="AS74" t="s">
        <v>2101</v>
      </c>
      <c r="AT74">
        <v>0</v>
      </c>
    </row>
    <row r="75" spans="1:46">
      <c r="A75">
        <v>384</v>
      </c>
      <c r="B75">
        <v>1</v>
      </c>
      <c r="C75" t="s">
        <v>2102</v>
      </c>
      <c r="D75" t="s">
        <v>84</v>
      </c>
      <c r="E75">
        <v>1950.4065040650407</v>
      </c>
      <c r="F75">
        <v>1</v>
      </c>
      <c r="I75">
        <v>300</v>
      </c>
      <c r="Z75" t="s">
        <v>80</v>
      </c>
      <c r="AD75" t="s">
        <v>2103</v>
      </c>
      <c r="AE75" t="s">
        <v>2104</v>
      </c>
      <c r="AF75" t="s">
        <v>2105</v>
      </c>
      <c r="AG75" t="s">
        <v>2106</v>
      </c>
      <c r="AH75" t="s">
        <v>2107</v>
      </c>
      <c r="AI75" t="s">
        <v>2106</v>
      </c>
      <c r="AJ75" t="s">
        <v>453</v>
      </c>
      <c r="AM75">
        <v>0</v>
      </c>
      <c r="AO75" s="22" t="s">
        <v>552</v>
      </c>
      <c r="AP75">
        <v>1</v>
      </c>
      <c r="AR75">
        <v>0</v>
      </c>
      <c r="AS75" t="s">
        <v>2108</v>
      </c>
      <c r="AT75">
        <v>0</v>
      </c>
    </row>
    <row r="76" spans="1:46">
      <c r="A76">
        <v>385</v>
      </c>
      <c r="B76">
        <v>1</v>
      </c>
      <c r="C76" t="s">
        <v>2109</v>
      </c>
      <c r="D76" t="s">
        <v>84</v>
      </c>
      <c r="E76">
        <v>1950.4065040650407</v>
      </c>
      <c r="F76">
        <v>1</v>
      </c>
      <c r="Z76" t="s">
        <v>80</v>
      </c>
      <c r="AD76" t="s">
        <v>2110</v>
      </c>
      <c r="AE76" t="s">
        <v>2111</v>
      </c>
      <c r="AF76" t="s">
        <v>2112</v>
      </c>
      <c r="AG76" t="s">
        <v>2113</v>
      </c>
      <c r="AH76" t="s">
        <v>2114</v>
      </c>
      <c r="AI76" t="s">
        <v>2113</v>
      </c>
      <c r="AJ76" t="s">
        <v>455</v>
      </c>
      <c r="AM76">
        <v>0</v>
      </c>
      <c r="AO76" s="22" t="s">
        <v>552</v>
      </c>
      <c r="AP76">
        <v>1</v>
      </c>
      <c r="AR76">
        <v>0</v>
      </c>
      <c r="AS76" t="s">
        <v>2115</v>
      </c>
      <c r="AT76">
        <v>0</v>
      </c>
    </row>
    <row r="77" spans="1:46">
      <c r="A77">
        <v>386</v>
      </c>
      <c r="B77">
        <v>1</v>
      </c>
      <c r="C77" t="s">
        <v>2116</v>
      </c>
      <c r="D77" t="s">
        <v>84</v>
      </c>
      <c r="E77">
        <v>1950.4065040650407</v>
      </c>
      <c r="F77">
        <v>1</v>
      </c>
      <c r="Z77" t="s">
        <v>80</v>
      </c>
      <c r="AD77" t="s">
        <v>2117</v>
      </c>
      <c r="AE77" t="s">
        <v>2118</v>
      </c>
      <c r="AF77" t="s">
        <v>2119</v>
      </c>
      <c r="AG77" t="s">
        <v>2120</v>
      </c>
      <c r="AH77" t="s">
        <v>2121</v>
      </c>
      <c r="AI77" t="s">
        <v>2120</v>
      </c>
      <c r="AJ77" t="s">
        <v>457</v>
      </c>
      <c r="AM77">
        <v>0</v>
      </c>
      <c r="AO77" s="22" t="s">
        <v>552</v>
      </c>
      <c r="AP77">
        <v>1</v>
      </c>
      <c r="AR77">
        <v>0</v>
      </c>
      <c r="AS77" t="s">
        <v>2122</v>
      </c>
      <c r="AT77">
        <v>0</v>
      </c>
    </row>
    <row r="78" spans="1:46">
      <c r="A78">
        <v>387</v>
      </c>
      <c r="B78">
        <v>1</v>
      </c>
      <c r="C78" t="s">
        <v>2123</v>
      </c>
      <c r="D78" t="s">
        <v>84</v>
      </c>
      <c r="E78">
        <v>2194.3089430894311</v>
      </c>
      <c r="F78">
        <v>1</v>
      </c>
      <c r="Z78" t="s">
        <v>80</v>
      </c>
      <c r="AD78" t="s">
        <v>2124</v>
      </c>
      <c r="AE78" t="s">
        <v>2125</v>
      </c>
      <c r="AF78" t="s">
        <v>2126</v>
      </c>
      <c r="AG78" t="s">
        <v>2127</v>
      </c>
      <c r="AH78" t="s">
        <v>2128</v>
      </c>
      <c r="AI78" t="s">
        <v>2127</v>
      </c>
      <c r="AJ78" t="s">
        <v>459</v>
      </c>
      <c r="AM78">
        <v>0</v>
      </c>
      <c r="AO78" s="22" t="s">
        <v>552</v>
      </c>
      <c r="AP78">
        <v>1</v>
      </c>
      <c r="AR78">
        <v>0</v>
      </c>
      <c r="AS78" t="s">
        <v>2129</v>
      </c>
      <c r="AT78">
        <v>0</v>
      </c>
    </row>
    <row r="79" spans="1:46">
      <c r="A79">
        <v>388</v>
      </c>
      <c r="B79">
        <v>1</v>
      </c>
      <c r="C79" t="s">
        <v>2130</v>
      </c>
      <c r="D79" t="s">
        <v>84</v>
      </c>
      <c r="E79">
        <v>1950.4065040650407</v>
      </c>
      <c r="F79">
        <v>1</v>
      </c>
      <c r="I79">
        <v>300</v>
      </c>
      <c r="Z79" t="s">
        <v>80</v>
      </c>
      <c r="AD79" t="s">
        <v>2131</v>
      </c>
      <c r="AE79" t="s">
        <v>2132</v>
      </c>
      <c r="AF79" t="s">
        <v>2133</v>
      </c>
      <c r="AG79" t="s">
        <v>2134</v>
      </c>
      <c r="AH79" t="s">
        <v>2135</v>
      </c>
      <c r="AI79" t="s">
        <v>2134</v>
      </c>
      <c r="AJ79" t="s">
        <v>461</v>
      </c>
      <c r="AM79">
        <v>0</v>
      </c>
      <c r="AO79" s="22" t="s">
        <v>552</v>
      </c>
      <c r="AP79">
        <v>1</v>
      </c>
      <c r="AR79">
        <v>0</v>
      </c>
      <c r="AS79" t="s">
        <v>2136</v>
      </c>
      <c r="AT79">
        <v>0</v>
      </c>
    </row>
    <row r="80" spans="1:46">
      <c r="A80">
        <v>136</v>
      </c>
      <c r="B80">
        <v>1</v>
      </c>
      <c r="C80" t="s">
        <v>2137</v>
      </c>
      <c r="D80" t="s">
        <v>84</v>
      </c>
      <c r="E80">
        <v>1950.4065040650407</v>
      </c>
      <c r="F80">
        <v>1</v>
      </c>
      <c r="Z80" t="s">
        <v>80</v>
      </c>
      <c r="AD80" t="s">
        <v>2138</v>
      </c>
      <c r="AE80" t="s">
        <v>2139</v>
      </c>
      <c r="AF80" t="s">
        <v>2140</v>
      </c>
      <c r="AG80" t="s">
        <v>2141</v>
      </c>
      <c r="AH80" t="s">
        <v>2142</v>
      </c>
      <c r="AI80" t="s">
        <v>2141</v>
      </c>
      <c r="AJ80" t="s">
        <v>964</v>
      </c>
      <c r="AM80">
        <v>0</v>
      </c>
      <c r="AO80" s="22" t="s">
        <v>959</v>
      </c>
      <c r="AP80">
        <v>1</v>
      </c>
      <c r="AR80">
        <v>0</v>
      </c>
      <c r="AS80" t="s">
        <v>2143</v>
      </c>
      <c r="AT80">
        <v>0</v>
      </c>
    </row>
    <row r="81" spans="1:46">
      <c r="A81">
        <v>137</v>
      </c>
      <c r="B81">
        <v>1</v>
      </c>
      <c r="C81" t="s">
        <v>2144</v>
      </c>
      <c r="D81" t="s">
        <v>84</v>
      </c>
      <c r="E81">
        <v>1950.4065040650407</v>
      </c>
      <c r="F81">
        <v>1</v>
      </c>
      <c r="Z81" t="s">
        <v>80</v>
      </c>
      <c r="AD81" t="s">
        <v>2145</v>
      </c>
      <c r="AE81" t="s">
        <v>2146</v>
      </c>
      <c r="AF81" t="s">
        <v>2147</v>
      </c>
      <c r="AG81" t="s">
        <v>2148</v>
      </c>
      <c r="AH81" t="s">
        <v>2149</v>
      </c>
      <c r="AI81" t="s">
        <v>2148</v>
      </c>
      <c r="AJ81" t="s">
        <v>966</v>
      </c>
      <c r="AM81">
        <v>0</v>
      </c>
      <c r="AO81" s="22" t="s">
        <v>959</v>
      </c>
      <c r="AP81">
        <v>1</v>
      </c>
      <c r="AR81">
        <v>0</v>
      </c>
      <c r="AS81" t="s">
        <v>2150</v>
      </c>
      <c r="AT81">
        <v>0</v>
      </c>
    </row>
    <row r="82" spans="1:46">
      <c r="A82">
        <v>138</v>
      </c>
      <c r="B82">
        <v>1</v>
      </c>
      <c r="C82" t="s">
        <v>2151</v>
      </c>
      <c r="D82" t="s">
        <v>84</v>
      </c>
      <c r="E82">
        <v>1950.4065040650407</v>
      </c>
      <c r="F82">
        <v>1</v>
      </c>
      <c r="Z82" t="s">
        <v>80</v>
      </c>
      <c r="AD82" t="s">
        <v>2152</v>
      </c>
      <c r="AE82" t="s">
        <v>2153</v>
      </c>
      <c r="AF82" t="s">
        <v>2154</v>
      </c>
      <c r="AG82" t="s">
        <v>2155</v>
      </c>
      <c r="AH82" t="s">
        <v>2156</v>
      </c>
      <c r="AI82" t="s">
        <v>2155</v>
      </c>
      <c r="AJ82" t="s">
        <v>976</v>
      </c>
      <c r="AM82">
        <v>0</v>
      </c>
      <c r="AO82" s="22" t="s">
        <v>959</v>
      </c>
      <c r="AP82">
        <v>1</v>
      </c>
      <c r="AR82">
        <v>0</v>
      </c>
      <c r="AS82" t="s">
        <v>2157</v>
      </c>
      <c r="AT82">
        <v>0</v>
      </c>
    </row>
    <row r="83" spans="1:46">
      <c r="A83">
        <v>170</v>
      </c>
      <c r="B83">
        <v>1</v>
      </c>
      <c r="C83" t="s">
        <v>2182</v>
      </c>
      <c r="D83" t="s">
        <v>84</v>
      </c>
      <c r="E83">
        <v>1706.5040650406504</v>
      </c>
      <c r="F83">
        <v>1</v>
      </c>
      <c r="Z83" t="s">
        <v>80</v>
      </c>
      <c r="AD83" t="s">
        <v>2183</v>
      </c>
      <c r="AE83" t="s">
        <v>2184</v>
      </c>
      <c r="AF83" t="s">
        <v>2185</v>
      </c>
      <c r="AG83" t="s">
        <v>2186</v>
      </c>
      <c r="AH83" t="s">
        <v>2187</v>
      </c>
      <c r="AI83" t="s">
        <v>2186</v>
      </c>
      <c r="AJ83" t="s">
        <v>150</v>
      </c>
      <c r="AM83">
        <v>0</v>
      </c>
      <c r="AO83" s="22" t="s">
        <v>552</v>
      </c>
      <c r="AP83">
        <v>1</v>
      </c>
      <c r="AR83">
        <v>0</v>
      </c>
      <c r="AS83" t="s">
        <v>2188</v>
      </c>
      <c r="AT83">
        <v>0</v>
      </c>
    </row>
    <row r="84" spans="1:46">
      <c r="A84">
        <v>171</v>
      </c>
      <c r="B84">
        <v>1</v>
      </c>
      <c r="C84" t="s">
        <v>2189</v>
      </c>
      <c r="D84" t="s">
        <v>84</v>
      </c>
      <c r="E84">
        <v>1706.5040650406504</v>
      </c>
      <c r="F84">
        <v>1</v>
      </c>
      <c r="Z84" t="s">
        <v>80</v>
      </c>
      <c r="AD84" t="s">
        <v>2190</v>
      </c>
      <c r="AE84" t="s">
        <v>2191</v>
      </c>
      <c r="AF84" t="s">
        <v>2192</v>
      </c>
      <c r="AG84" t="s">
        <v>2193</v>
      </c>
      <c r="AH84" t="s">
        <v>2194</v>
      </c>
      <c r="AI84" t="s">
        <v>2193</v>
      </c>
      <c r="AJ84" t="s">
        <v>151</v>
      </c>
      <c r="AM84">
        <v>0</v>
      </c>
      <c r="AO84" s="22" t="s">
        <v>552</v>
      </c>
      <c r="AP84">
        <v>1</v>
      </c>
      <c r="AR84">
        <v>0</v>
      </c>
      <c r="AS84" t="s">
        <v>2195</v>
      </c>
      <c r="AT84">
        <v>0</v>
      </c>
    </row>
    <row r="85" spans="1:46">
      <c r="A85">
        <v>172</v>
      </c>
      <c r="B85">
        <v>1</v>
      </c>
      <c r="C85" t="s">
        <v>2196</v>
      </c>
      <c r="D85" t="s">
        <v>84</v>
      </c>
      <c r="E85">
        <v>1706.5040650406504</v>
      </c>
      <c r="F85">
        <v>1</v>
      </c>
      <c r="I85">
        <v>250</v>
      </c>
      <c r="Z85" t="s">
        <v>80</v>
      </c>
      <c r="AD85" t="s">
        <v>2197</v>
      </c>
      <c r="AE85" t="s">
        <v>2198</v>
      </c>
      <c r="AF85" t="s">
        <v>2199</v>
      </c>
      <c r="AG85" t="s">
        <v>2200</v>
      </c>
      <c r="AH85" t="s">
        <v>2201</v>
      </c>
      <c r="AI85" t="s">
        <v>2200</v>
      </c>
      <c r="AJ85" t="s">
        <v>152</v>
      </c>
      <c r="AM85">
        <v>0</v>
      </c>
      <c r="AO85" s="22" t="s">
        <v>552</v>
      </c>
      <c r="AP85">
        <v>1</v>
      </c>
      <c r="AR85">
        <v>0</v>
      </c>
      <c r="AS85" t="s">
        <v>2202</v>
      </c>
      <c r="AT85">
        <v>0</v>
      </c>
    </row>
    <row r="86" spans="1:46">
      <c r="A86">
        <v>173</v>
      </c>
      <c r="B86">
        <v>1</v>
      </c>
      <c r="C86" t="s">
        <v>2203</v>
      </c>
      <c r="D86" t="s">
        <v>84</v>
      </c>
      <c r="E86">
        <v>1706.5040650406504</v>
      </c>
      <c r="F86">
        <v>1</v>
      </c>
      <c r="I86">
        <v>250</v>
      </c>
      <c r="Z86" t="s">
        <v>80</v>
      </c>
      <c r="AD86" t="s">
        <v>2204</v>
      </c>
      <c r="AE86" t="s">
        <v>2205</v>
      </c>
      <c r="AF86" t="s">
        <v>2206</v>
      </c>
      <c r="AG86" t="s">
        <v>2207</v>
      </c>
      <c r="AH86" t="s">
        <v>2208</v>
      </c>
      <c r="AI86" t="s">
        <v>2207</v>
      </c>
      <c r="AJ86" t="s">
        <v>153</v>
      </c>
      <c r="AM86">
        <v>0</v>
      </c>
      <c r="AO86" s="22" t="s">
        <v>552</v>
      </c>
      <c r="AP86">
        <v>1</v>
      </c>
      <c r="AR86">
        <v>0</v>
      </c>
      <c r="AS86" t="s">
        <v>2209</v>
      </c>
      <c r="AT86">
        <v>0</v>
      </c>
    </row>
    <row r="87" spans="1:46">
      <c r="A87">
        <v>174</v>
      </c>
      <c r="B87">
        <v>1</v>
      </c>
      <c r="C87" t="s">
        <v>2210</v>
      </c>
      <c r="D87" t="s">
        <v>84</v>
      </c>
      <c r="E87">
        <v>1706.5040650406504</v>
      </c>
      <c r="F87">
        <v>1</v>
      </c>
      <c r="I87">
        <v>250</v>
      </c>
      <c r="Z87" t="s">
        <v>80</v>
      </c>
      <c r="AD87" t="s">
        <v>2211</v>
      </c>
      <c r="AE87" t="s">
        <v>2212</v>
      </c>
      <c r="AF87" t="s">
        <v>2213</v>
      </c>
      <c r="AG87" t="s">
        <v>2214</v>
      </c>
      <c r="AH87" t="s">
        <v>2215</v>
      </c>
      <c r="AI87" t="s">
        <v>2214</v>
      </c>
      <c r="AJ87" t="s">
        <v>154</v>
      </c>
      <c r="AM87">
        <v>0</v>
      </c>
      <c r="AO87" s="22" t="s">
        <v>552</v>
      </c>
      <c r="AP87">
        <v>1</v>
      </c>
      <c r="AR87">
        <v>0</v>
      </c>
      <c r="AS87" t="s">
        <v>2216</v>
      </c>
      <c r="AT87">
        <v>0</v>
      </c>
    </row>
    <row r="88" spans="1:46">
      <c r="A88">
        <v>175</v>
      </c>
      <c r="B88">
        <v>1</v>
      </c>
      <c r="C88" t="s">
        <v>2217</v>
      </c>
      <c r="D88" t="s">
        <v>84</v>
      </c>
      <c r="E88">
        <v>1706.5040650406504</v>
      </c>
      <c r="F88">
        <v>1</v>
      </c>
      <c r="Z88" t="s">
        <v>80</v>
      </c>
      <c r="AD88" t="s">
        <v>2218</v>
      </c>
      <c r="AE88" t="s">
        <v>2219</v>
      </c>
      <c r="AF88" t="s">
        <v>2220</v>
      </c>
      <c r="AG88" t="s">
        <v>2221</v>
      </c>
      <c r="AH88" t="s">
        <v>2222</v>
      </c>
      <c r="AI88" t="s">
        <v>2221</v>
      </c>
      <c r="AJ88" t="s">
        <v>155</v>
      </c>
      <c r="AM88">
        <v>0</v>
      </c>
      <c r="AO88" s="22" t="s">
        <v>552</v>
      </c>
      <c r="AP88">
        <v>1</v>
      </c>
      <c r="AR88">
        <v>0</v>
      </c>
      <c r="AS88" t="s">
        <v>2223</v>
      </c>
      <c r="AT88">
        <v>0</v>
      </c>
    </row>
    <row r="89" spans="1:46">
      <c r="A89">
        <v>176</v>
      </c>
      <c r="B89">
        <v>1</v>
      </c>
      <c r="C89" t="s">
        <v>2224</v>
      </c>
      <c r="D89" t="s">
        <v>84</v>
      </c>
      <c r="E89">
        <v>1706.5040650406504</v>
      </c>
      <c r="F89">
        <v>1</v>
      </c>
      <c r="Z89" t="s">
        <v>80</v>
      </c>
      <c r="AD89" t="s">
        <v>2225</v>
      </c>
      <c r="AE89" t="s">
        <v>2226</v>
      </c>
      <c r="AF89" t="s">
        <v>2227</v>
      </c>
      <c r="AG89" t="s">
        <v>2228</v>
      </c>
      <c r="AH89" t="s">
        <v>2229</v>
      </c>
      <c r="AI89" t="s">
        <v>2228</v>
      </c>
      <c r="AJ89" t="s">
        <v>156</v>
      </c>
      <c r="AM89">
        <v>0</v>
      </c>
      <c r="AO89" s="22" t="s">
        <v>552</v>
      </c>
      <c r="AP89">
        <v>1</v>
      </c>
      <c r="AR89">
        <v>0</v>
      </c>
      <c r="AS89" t="s">
        <v>2230</v>
      </c>
      <c r="AT89">
        <v>0</v>
      </c>
    </row>
    <row r="90" spans="1:46">
      <c r="A90">
        <v>177</v>
      </c>
      <c r="B90">
        <v>1</v>
      </c>
      <c r="C90" t="s">
        <v>2231</v>
      </c>
      <c r="D90" t="s">
        <v>84</v>
      </c>
      <c r="E90">
        <v>2031.7073170731708</v>
      </c>
      <c r="F90">
        <v>1</v>
      </c>
      <c r="Z90" t="s">
        <v>80</v>
      </c>
      <c r="AD90" t="s">
        <v>2232</v>
      </c>
      <c r="AE90" t="s">
        <v>2233</v>
      </c>
      <c r="AF90" t="s">
        <v>2234</v>
      </c>
      <c r="AG90" t="s">
        <v>2235</v>
      </c>
      <c r="AH90" t="s">
        <v>2236</v>
      </c>
      <c r="AI90" t="s">
        <v>2235</v>
      </c>
      <c r="AJ90" t="s">
        <v>157</v>
      </c>
      <c r="AM90">
        <v>0</v>
      </c>
      <c r="AO90" s="22" t="s">
        <v>552</v>
      </c>
      <c r="AP90">
        <v>1</v>
      </c>
      <c r="AR90">
        <v>0</v>
      </c>
      <c r="AS90" t="s">
        <v>2237</v>
      </c>
      <c r="AT90">
        <v>0</v>
      </c>
    </row>
    <row r="91" spans="1:46">
      <c r="A91">
        <v>178</v>
      </c>
      <c r="B91">
        <v>1</v>
      </c>
      <c r="C91" t="s">
        <v>2238</v>
      </c>
      <c r="D91" t="s">
        <v>84</v>
      </c>
      <c r="E91">
        <v>1706.5040650406504</v>
      </c>
      <c r="F91">
        <v>1</v>
      </c>
      <c r="I91">
        <v>250</v>
      </c>
      <c r="Z91" t="s">
        <v>80</v>
      </c>
      <c r="AD91" t="s">
        <v>2239</v>
      </c>
      <c r="AE91" t="s">
        <v>2240</v>
      </c>
      <c r="AF91" t="s">
        <v>2241</v>
      </c>
      <c r="AG91" t="s">
        <v>2242</v>
      </c>
      <c r="AH91" t="s">
        <v>2243</v>
      </c>
      <c r="AI91" t="s">
        <v>2242</v>
      </c>
      <c r="AJ91" t="s">
        <v>463</v>
      </c>
      <c r="AM91">
        <v>0</v>
      </c>
      <c r="AO91" s="22" t="s">
        <v>552</v>
      </c>
      <c r="AP91">
        <v>1</v>
      </c>
      <c r="AR91">
        <v>0</v>
      </c>
      <c r="AS91" t="s">
        <v>2244</v>
      </c>
      <c r="AT91">
        <v>0</v>
      </c>
    </row>
    <row r="92" spans="1:46">
      <c r="A92">
        <v>140</v>
      </c>
      <c r="B92">
        <v>1</v>
      </c>
      <c r="C92" t="s">
        <v>2245</v>
      </c>
      <c r="D92" t="s">
        <v>84</v>
      </c>
      <c r="E92">
        <v>1706.5040650406504</v>
      </c>
      <c r="F92">
        <v>1</v>
      </c>
      <c r="Z92" t="s">
        <v>80</v>
      </c>
      <c r="AD92" t="s">
        <v>2246</v>
      </c>
      <c r="AE92" t="s">
        <v>2247</v>
      </c>
      <c r="AF92" t="s">
        <v>2248</v>
      </c>
      <c r="AG92" t="s">
        <v>2249</v>
      </c>
      <c r="AH92" t="s">
        <v>2250</v>
      </c>
      <c r="AI92" t="s">
        <v>2249</v>
      </c>
      <c r="AJ92" t="s">
        <v>980</v>
      </c>
      <c r="AM92">
        <v>0</v>
      </c>
      <c r="AO92" s="22" t="s">
        <v>959</v>
      </c>
      <c r="AP92">
        <v>1</v>
      </c>
      <c r="AR92">
        <v>0</v>
      </c>
      <c r="AS92" t="s">
        <v>2251</v>
      </c>
      <c r="AT92">
        <v>0</v>
      </c>
    </row>
    <row r="93" spans="1:46">
      <c r="A93">
        <v>141</v>
      </c>
      <c r="B93">
        <v>1</v>
      </c>
      <c r="C93" t="s">
        <v>2252</v>
      </c>
      <c r="D93" t="s">
        <v>84</v>
      </c>
      <c r="E93">
        <v>1706.5040650406504</v>
      </c>
      <c r="F93">
        <v>1</v>
      </c>
      <c r="Z93" t="s">
        <v>80</v>
      </c>
      <c r="AD93" t="s">
        <v>2253</v>
      </c>
      <c r="AE93" t="s">
        <v>2254</v>
      </c>
      <c r="AF93" t="s">
        <v>2255</v>
      </c>
      <c r="AG93" t="s">
        <v>2256</v>
      </c>
      <c r="AH93" t="s">
        <v>2257</v>
      </c>
      <c r="AI93" t="s">
        <v>2256</v>
      </c>
      <c r="AJ93" t="s">
        <v>982</v>
      </c>
      <c r="AM93">
        <v>0</v>
      </c>
      <c r="AO93" s="22" t="s">
        <v>959</v>
      </c>
      <c r="AP93">
        <v>1</v>
      </c>
      <c r="AR93">
        <v>0</v>
      </c>
      <c r="AS93" t="s">
        <v>2258</v>
      </c>
      <c r="AT93">
        <v>0</v>
      </c>
    </row>
    <row r="94" spans="1:46">
      <c r="A94">
        <v>142</v>
      </c>
      <c r="B94">
        <v>1</v>
      </c>
      <c r="C94" t="s">
        <v>2259</v>
      </c>
      <c r="D94" t="s">
        <v>84</v>
      </c>
      <c r="E94">
        <v>1706.5040650406504</v>
      </c>
      <c r="F94">
        <v>1</v>
      </c>
      <c r="Z94" t="s">
        <v>80</v>
      </c>
      <c r="AD94" t="s">
        <v>2260</v>
      </c>
      <c r="AE94" t="s">
        <v>2261</v>
      </c>
      <c r="AF94" t="s">
        <v>2262</v>
      </c>
      <c r="AG94" t="s">
        <v>2263</v>
      </c>
      <c r="AH94" t="s">
        <v>2264</v>
      </c>
      <c r="AI94" t="s">
        <v>2263</v>
      </c>
      <c r="AJ94" t="s">
        <v>978</v>
      </c>
      <c r="AM94">
        <v>0</v>
      </c>
      <c r="AO94" s="22" t="s">
        <v>959</v>
      </c>
      <c r="AP94">
        <v>1</v>
      </c>
      <c r="AR94">
        <v>0</v>
      </c>
      <c r="AS94" t="s">
        <v>2265</v>
      </c>
      <c r="AT94">
        <v>0</v>
      </c>
    </row>
    <row r="95" spans="1:46">
      <c r="A95">
        <v>390</v>
      </c>
      <c r="B95">
        <v>1</v>
      </c>
      <c r="C95" t="s">
        <v>2266</v>
      </c>
      <c r="D95" t="s">
        <v>84</v>
      </c>
      <c r="E95">
        <v>1787.8048780487804</v>
      </c>
      <c r="F95">
        <v>1</v>
      </c>
      <c r="Z95" t="s">
        <v>80</v>
      </c>
      <c r="AD95" t="s">
        <v>2267</v>
      </c>
      <c r="AE95" t="s">
        <v>2268</v>
      </c>
      <c r="AF95" t="s">
        <v>2269</v>
      </c>
      <c r="AG95" t="s">
        <v>2270</v>
      </c>
      <c r="AH95" t="s">
        <v>2271</v>
      </c>
      <c r="AI95" t="s">
        <v>2270</v>
      </c>
      <c r="AJ95" t="s">
        <v>466</v>
      </c>
      <c r="AM95">
        <v>0</v>
      </c>
      <c r="AO95" s="22" t="s">
        <v>552</v>
      </c>
      <c r="AP95">
        <v>1</v>
      </c>
      <c r="AR95">
        <v>0</v>
      </c>
      <c r="AS95" t="s">
        <v>2272</v>
      </c>
      <c r="AT95">
        <v>0</v>
      </c>
    </row>
    <row r="96" spans="1:46">
      <c r="A96">
        <v>391</v>
      </c>
      <c r="B96">
        <v>1</v>
      </c>
      <c r="C96" t="s">
        <v>2273</v>
      </c>
      <c r="D96" t="s">
        <v>84</v>
      </c>
      <c r="E96">
        <v>1787.8048780487804</v>
      </c>
      <c r="F96">
        <v>1</v>
      </c>
      <c r="Z96" t="s">
        <v>80</v>
      </c>
      <c r="AD96" t="s">
        <v>2274</v>
      </c>
      <c r="AE96" t="s">
        <v>2275</v>
      </c>
      <c r="AF96" t="s">
        <v>2276</v>
      </c>
      <c r="AG96" t="s">
        <v>2277</v>
      </c>
      <c r="AH96" t="s">
        <v>2278</v>
      </c>
      <c r="AI96" t="s">
        <v>2277</v>
      </c>
      <c r="AJ96" t="s">
        <v>467</v>
      </c>
      <c r="AM96">
        <v>0</v>
      </c>
      <c r="AO96" s="22" t="s">
        <v>552</v>
      </c>
      <c r="AP96">
        <v>1</v>
      </c>
      <c r="AR96">
        <v>0</v>
      </c>
      <c r="AS96" t="s">
        <v>2279</v>
      </c>
      <c r="AT96">
        <v>0</v>
      </c>
    </row>
    <row r="97" spans="1:46">
      <c r="A97">
        <v>392</v>
      </c>
      <c r="B97">
        <v>1</v>
      </c>
      <c r="C97" t="s">
        <v>2280</v>
      </c>
      <c r="D97" t="s">
        <v>84</v>
      </c>
      <c r="E97">
        <v>1787.8048780487804</v>
      </c>
      <c r="F97">
        <v>1</v>
      </c>
      <c r="I97">
        <v>400</v>
      </c>
      <c r="Z97" t="s">
        <v>80</v>
      </c>
      <c r="AD97" t="s">
        <v>2281</v>
      </c>
      <c r="AE97" t="s">
        <v>2282</v>
      </c>
      <c r="AF97" t="s">
        <v>2283</v>
      </c>
      <c r="AG97" t="s">
        <v>2284</v>
      </c>
      <c r="AH97" t="s">
        <v>2285</v>
      </c>
      <c r="AI97" t="s">
        <v>2284</v>
      </c>
      <c r="AJ97" t="s">
        <v>468</v>
      </c>
      <c r="AM97">
        <v>0</v>
      </c>
      <c r="AO97" s="22" t="s">
        <v>552</v>
      </c>
      <c r="AP97">
        <v>1</v>
      </c>
      <c r="AR97">
        <v>0</v>
      </c>
      <c r="AS97" t="s">
        <v>2286</v>
      </c>
      <c r="AT97">
        <v>0</v>
      </c>
    </row>
    <row r="98" spans="1:46">
      <c r="A98">
        <v>393</v>
      </c>
      <c r="B98">
        <v>1</v>
      </c>
      <c r="C98" t="s">
        <v>2287</v>
      </c>
      <c r="D98" t="s">
        <v>84</v>
      </c>
      <c r="E98">
        <v>1787.8048780487804</v>
      </c>
      <c r="F98">
        <v>1</v>
      </c>
      <c r="I98">
        <v>400</v>
      </c>
      <c r="Z98" t="s">
        <v>80</v>
      </c>
      <c r="AD98" t="s">
        <v>2288</v>
      </c>
      <c r="AE98" t="s">
        <v>2289</v>
      </c>
      <c r="AF98" t="s">
        <v>2290</v>
      </c>
      <c r="AG98" t="s">
        <v>2291</v>
      </c>
      <c r="AH98" t="s">
        <v>2292</v>
      </c>
      <c r="AI98" t="s">
        <v>2291</v>
      </c>
      <c r="AJ98" t="s">
        <v>469</v>
      </c>
      <c r="AM98">
        <v>0</v>
      </c>
      <c r="AO98" s="22" t="s">
        <v>552</v>
      </c>
      <c r="AP98">
        <v>1</v>
      </c>
      <c r="AR98">
        <v>0</v>
      </c>
      <c r="AS98" t="s">
        <v>2293</v>
      </c>
      <c r="AT98">
        <v>0</v>
      </c>
    </row>
    <row r="99" spans="1:46">
      <c r="A99">
        <v>394</v>
      </c>
      <c r="B99">
        <v>1</v>
      </c>
      <c r="C99" t="s">
        <v>2294</v>
      </c>
      <c r="D99" t="s">
        <v>84</v>
      </c>
      <c r="E99">
        <v>1787.8048780487804</v>
      </c>
      <c r="F99">
        <v>1</v>
      </c>
      <c r="I99">
        <v>400</v>
      </c>
      <c r="Z99" t="s">
        <v>80</v>
      </c>
      <c r="AD99" t="s">
        <v>2295</v>
      </c>
      <c r="AE99" t="s">
        <v>2296</v>
      </c>
      <c r="AF99" t="s">
        <v>2297</v>
      </c>
      <c r="AG99" t="s">
        <v>2298</v>
      </c>
      <c r="AH99" t="s">
        <v>2299</v>
      </c>
      <c r="AI99" t="s">
        <v>2298</v>
      </c>
      <c r="AJ99" t="s">
        <v>470</v>
      </c>
      <c r="AM99">
        <v>0</v>
      </c>
      <c r="AO99" s="22" t="s">
        <v>552</v>
      </c>
      <c r="AP99">
        <v>1</v>
      </c>
      <c r="AR99">
        <v>0</v>
      </c>
      <c r="AS99" t="s">
        <v>2300</v>
      </c>
      <c r="AT99">
        <v>0</v>
      </c>
    </row>
    <row r="100" spans="1:46">
      <c r="A100">
        <v>395</v>
      </c>
      <c r="B100">
        <v>1</v>
      </c>
      <c r="C100" t="s">
        <v>2301</v>
      </c>
      <c r="D100" t="s">
        <v>84</v>
      </c>
      <c r="E100">
        <v>1787.8048780487804</v>
      </c>
      <c r="F100">
        <v>1</v>
      </c>
      <c r="Z100" t="s">
        <v>80</v>
      </c>
      <c r="AD100" t="s">
        <v>2302</v>
      </c>
      <c r="AE100" t="s">
        <v>2303</v>
      </c>
      <c r="AF100" t="s">
        <v>2304</v>
      </c>
      <c r="AG100" t="s">
        <v>2305</v>
      </c>
      <c r="AH100" t="s">
        <v>2306</v>
      </c>
      <c r="AI100" t="s">
        <v>2305</v>
      </c>
      <c r="AJ100" t="s">
        <v>471</v>
      </c>
      <c r="AM100">
        <v>0</v>
      </c>
      <c r="AO100" s="22" t="s">
        <v>552</v>
      </c>
      <c r="AP100">
        <v>1</v>
      </c>
      <c r="AR100">
        <v>0</v>
      </c>
      <c r="AS100" t="s">
        <v>2307</v>
      </c>
      <c r="AT100">
        <v>0</v>
      </c>
    </row>
    <row r="101" spans="1:46">
      <c r="A101">
        <v>396</v>
      </c>
      <c r="B101">
        <v>1</v>
      </c>
      <c r="C101" t="s">
        <v>2308</v>
      </c>
      <c r="D101" t="s">
        <v>84</v>
      </c>
      <c r="E101">
        <v>1787.8048780487804</v>
      </c>
      <c r="F101">
        <v>1</v>
      </c>
      <c r="Z101" t="s">
        <v>80</v>
      </c>
      <c r="AD101" t="s">
        <v>2309</v>
      </c>
      <c r="AE101" t="s">
        <v>2310</v>
      </c>
      <c r="AF101" t="s">
        <v>2311</v>
      </c>
      <c r="AG101" t="s">
        <v>2312</v>
      </c>
      <c r="AH101" t="s">
        <v>2313</v>
      </c>
      <c r="AI101" t="s">
        <v>2312</v>
      </c>
      <c r="AJ101" t="s">
        <v>472</v>
      </c>
      <c r="AM101">
        <v>0</v>
      </c>
      <c r="AO101" s="22" t="s">
        <v>552</v>
      </c>
      <c r="AP101">
        <v>1</v>
      </c>
      <c r="AR101">
        <v>0</v>
      </c>
      <c r="AS101" t="s">
        <v>2314</v>
      </c>
      <c r="AT101">
        <v>0</v>
      </c>
    </row>
    <row r="102" spans="1:46">
      <c r="A102">
        <v>397</v>
      </c>
      <c r="B102">
        <v>1</v>
      </c>
      <c r="C102" t="s">
        <v>2315</v>
      </c>
      <c r="D102" t="s">
        <v>84</v>
      </c>
      <c r="E102">
        <v>1950.4065040650407</v>
      </c>
      <c r="F102">
        <v>1</v>
      </c>
      <c r="Z102" t="s">
        <v>80</v>
      </c>
      <c r="AD102" t="s">
        <v>2316</v>
      </c>
      <c r="AE102" t="s">
        <v>2317</v>
      </c>
      <c r="AF102" t="s">
        <v>2318</v>
      </c>
      <c r="AG102" t="s">
        <v>2319</v>
      </c>
      <c r="AH102" t="s">
        <v>2320</v>
      </c>
      <c r="AI102" t="s">
        <v>2319</v>
      </c>
      <c r="AJ102" t="s">
        <v>473</v>
      </c>
      <c r="AM102">
        <v>0</v>
      </c>
      <c r="AO102" s="22" t="s">
        <v>552</v>
      </c>
      <c r="AP102">
        <v>1</v>
      </c>
      <c r="AR102">
        <v>0</v>
      </c>
      <c r="AS102" t="s">
        <v>2321</v>
      </c>
      <c r="AT102">
        <v>0</v>
      </c>
    </row>
    <row r="103" spans="1:46">
      <c r="A103">
        <v>398</v>
      </c>
      <c r="B103">
        <v>1</v>
      </c>
      <c r="C103" t="s">
        <v>2322</v>
      </c>
      <c r="D103" t="s">
        <v>84</v>
      </c>
      <c r="E103">
        <v>1787.8048780487804</v>
      </c>
      <c r="F103">
        <v>1</v>
      </c>
      <c r="I103">
        <v>400</v>
      </c>
      <c r="Z103" t="s">
        <v>80</v>
      </c>
      <c r="AD103" t="s">
        <v>2323</v>
      </c>
      <c r="AE103" t="s">
        <v>2324</v>
      </c>
      <c r="AF103" t="s">
        <v>2325</v>
      </c>
      <c r="AG103" t="s">
        <v>2326</v>
      </c>
      <c r="AH103" t="s">
        <v>2327</v>
      </c>
      <c r="AI103" t="s">
        <v>2326</v>
      </c>
      <c r="AJ103" t="s">
        <v>474</v>
      </c>
      <c r="AM103">
        <v>0</v>
      </c>
      <c r="AO103" s="22" t="s">
        <v>552</v>
      </c>
      <c r="AP103">
        <v>1</v>
      </c>
      <c r="AR103">
        <v>0</v>
      </c>
      <c r="AS103" t="s">
        <v>2328</v>
      </c>
      <c r="AT103">
        <v>0</v>
      </c>
    </row>
    <row r="104" spans="1:46">
      <c r="A104">
        <v>180</v>
      </c>
      <c r="B104">
        <v>1</v>
      </c>
      <c r="C104" t="s">
        <v>2329</v>
      </c>
      <c r="D104" t="s">
        <v>84</v>
      </c>
      <c r="E104">
        <v>1787.8048780487804</v>
      </c>
      <c r="F104">
        <v>1</v>
      </c>
      <c r="Z104" t="s">
        <v>80</v>
      </c>
      <c r="AD104" t="s">
        <v>2330</v>
      </c>
      <c r="AE104" t="s">
        <v>2331</v>
      </c>
      <c r="AF104" t="s">
        <v>2332</v>
      </c>
      <c r="AG104" t="s">
        <v>2333</v>
      </c>
      <c r="AH104" t="s">
        <v>2334</v>
      </c>
      <c r="AI104" t="s">
        <v>2333</v>
      </c>
      <c r="AJ104" t="s">
        <v>158</v>
      </c>
      <c r="AM104">
        <v>0</v>
      </c>
      <c r="AO104" s="22" t="s">
        <v>552</v>
      </c>
      <c r="AP104">
        <v>1</v>
      </c>
      <c r="AR104">
        <v>0</v>
      </c>
      <c r="AS104" t="s">
        <v>2335</v>
      </c>
      <c r="AT104">
        <v>0</v>
      </c>
    </row>
    <row r="105" spans="1:46">
      <c r="A105">
        <v>181</v>
      </c>
      <c r="B105">
        <v>1</v>
      </c>
      <c r="C105" t="s">
        <v>2336</v>
      </c>
      <c r="D105" t="s">
        <v>84</v>
      </c>
      <c r="E105">
        <v>1787.8048780487804</v>
      </c>
      <c r="F105">
        <v>1</v>
      </c>
      <c r="Z105" t="s">
        <v>80</v>
      </c>
      <c r="AD105" t="s">
        <v>2337</v>
      </c>
      <c r="AE105" t="s">
        <v>2338</v>
      </c>
      <c r="AF105" t="s">
        <v>2339</v>
      </c>
      <c r="AG105" t="s">
        <v>2340</v>
      </c>
      <c r="AH105" t="s">
        <v>2341</v>
      </c>
      <c r="AI105" t="s">
        <v>2340</v>
      </c>
      <c r="AJ105" t="s">
        <v>159</v>
      </c>
      <c r="AM105">
        <v>0</v>
      </c>
      <c r="AO105" s="22" t="s">
        <v>552</v>
      </c>
      <c r="AP105">
        <v>1</v>
      </c>
      <c r="AR105">
        <v>0</v>
      </c>
      <c r="AS105" t="s">
        <v>2342</v>
      </c>
      <c r="AT105">
        <v>0</v>
      </c>
    </row>
    <row r="106" spans="1:46">
      <c r="A106">
        <v>182</v>
      </c>
      <c r="B106">
        <v>1</v>
      </c>
      <c r="C106" t="s">
        <v>2343</v>
      </c>
      <c r="D106" t="s">
        <v>84</v>
      </c>
      <c r="E106">
        <v>1787.8048780487804</v>
      </c>
      <c r="F106">
        <v>1</v>
      </c>
      <c r="I106">
        <v>400</v>
      </c>
      <c r="Z106" t="s">
        <v>80</v>
      </c>
      <c r="AD106" t="s">
        <v>2344</v>
      </c>
      <c r="AE106" t="s">
        <v>2345</v>
      </c>
      <c r="AF106" t="s">
        <v>2346</v>
      </c>
      <c r="AG106" t="s">
        <v>2347</v>
      </c>
      <c r="AH106" t="s">
        <v>2348</v>
      </c>
      <c r="AI106" t="s">
        <v>2347</v>
      </c>
      <c r="AJ106" t="s">
        <v>160</v>
      </c>
      <c r="AM106">
        <v>0</v>
      </c>
      <c r="AO106" s="22" t="s">
        <v>552</v>
      </c>
      <c r="AP106">
        <v>1</v>
      </c>
      <c r="AR106">
        <v>0</v>
      </c>
      <c r="AS106" t="s">
        <v>2349</v>
      </c>
      <c r="AT106">
        <v>0</v>
      </c>
    </row>
    <row r="107" spans="1:46">
      <c r="A107">
        <v>183</v>
      </c>
      <c r="B107">
        <v>1</v>
      </c>
      <c r="C107" t="s">
        <v>2350</v>
      </c>
      <c r="D107" t="s">
        <v>84</v>
      </c>
      <c r="E107">
        <v>1787.8048780487804</v>
      </c>
      <c r="F107">
        <v>1</v>
      </c>
      <c r="I107">
        <v>400</v>
      </c>
      <c r="Z107" t="s">
        <v>80</v>
      </c>
      <c r="AD107" t="s">
        <v>2351</v>
      </c>
      <c r="AE107" t="s">
        <v>2352</v>
      </c>
      <c r="AF107" t="s">
        <v>2353</v>
      </c>
      <c r="AG107" t="s">
        <v>2354</v>
      </c>
      <c r="AH107" t="s">
        <v>2355</v>
      </c>
      <c r="AI107" t="s">
        <v>2354</v>
      </c>
      <c r="AJ107" t="s">
        <v>161</v>
      </c>
      <c r="AM107">
        <v>0</v>
      </c>
      <c r="AO107" s="22" t="s">
        <v>552</v>
      </c>
      <c r="AP107">
        <v>1</v>
      </c>
      <c r="AR107">
        <v>0</v>
      </c>
      <c r="AS107" t="s">
        <v>2356</v>
      </c>
      <c r="AT107">
        <v>0</v>
      </c>
    </row>
    <row r="108" spans="1:46">
      <c r="A108">
        <v>184</v>
      </c>
      <c r="B108">
        <v>1</v>
      </c>
      <c r="C108" t="s">
        <v>2357</v>
      </c>
      <c r="D108" t="s">
        <v>84</v>
      </c>
      <c r="E108">
        <v>1787.8048780487804</v>
      </c>
      <c r="F108">
        <v>1</v>
      </c>
      <c r="I108">
        <v>400</v>
      </c>
      <c r="Z108" t="s">
        <v>80</v>
      </c>
      <c r="AD108" t="s">
        <v>2358</v>
      </c>
      <c r="AE108" t="s">
        <v>2359</v>
      </c>
      <c r="AF108" t="s">
        <v>2360</v>
      </c>
      <c r="AG108" t="s">
        <v>2361</v>
      </c>
      <c r="AH108" t="s">
        <v>2362</v>
      </c>
      <c r="AI108" t="s">
        <v>2361</v>
      </c>
      <c r="AJ108" t="s">
        <v>162</v>
      </c>
      <c r="AM108">
        <v>0</v>
      </c>
      <c r="AO108" s="22" t="s">
        <v>552</v>
      </c>
      <c r="AP108">
        <v>1</v>
      </c>
      <c r="AR108">
        <v>0</v>
      </c>
      <c r="AS108" t="s">
        <v>2363</v>
      </c>
      <c r="AT108">
        <v>0</v>
      </c>
    </row>
    <row r="109" spans="1:46">
      <c r="A109">
        <v>185</v>
      </c>
      <c r="B109">
        <v>1</v>
      </c>
      <c r="C109" t="s">
        <v>2364</v>
      </c>
      <c r="D109" t="s">
        <v>84</v>
      </c>
      <c r="E109">
        <v>1787.8048780487804</v>
      </c>
      <c r="F109">
        <v>1</v>
      </c>
      <c r="Z109" t="s">
        <v>80</v>
      </c>
      <c r="AD109" t="s">
        <v>2365</v>
      </c>
      <c r="AE109" t="s">
        <v>2366</v>
      </c>
      <c r="AF109" t="s">
        <v>2367</v>
      </c>
      <c r="AG109" t="s">
        <v>2368</v>
      </c>
      <c r="AH109" t="s">
        <v>2369</v>
      </c>
      <c r="AI109" t="s">
        <v>2368</v>
      </c>
      <c r="AJ109" t="s">
        <v>163</v>
      </c>
      <c r="AM109">
        <v>0</v>
      </c>
      <c r="AO109" s="22" t="s">
        <v>552</v>
      </c>
      <c r="AP109">
        <v>1</v>
      </c>
      <c r="AR109">
        <v>0</v>
      </c>
      <c r="AS109" t="s">
        <v>2370</v>
      </c>
      <c r="AT109">
        <v>0</v>
      </c>
    </row>
    <row r="110" spans="1:46">
      <c r="A110">
        <v>186</v>
      </c>
      <c r="B110">
        <v>1</v>
      </c>
      <c r="C110" t="s">
        <v>2371</v>
      </c>
      <c r="D110" t="s">
        <v>84</v>
      </c>
      <c r="E110">
        <v>1787.8048780487804</v>
      </c>
      <c r="F110">
        <v>1</v>
      </c>
      <c r="Z110" t="s">
        <v>80</v>
      </c>
      <c r="AD110" t="s">
        <v>2372</v>
      </c>
      <c r="AE110" t="s">
        <v>2373</v>
      </c>
      <c r="AF110" t="s">
        <v>2374</v>
      </c>
      <c r="AG110" t="s">
        <v>2375</v>
      </c>
      <c r="AH110" t="s">
        <v>2376</v>
      </c>
      <c r="AI110" t="s">
        <v>2375</v>
      </c>
      <c r="AJ110" t="s">
        <v>164</v>
      </c>
      <c r="AM110">
        <v>0</v>
      </c>
      <c r="AO110" s="22" t="s">
        <v>552</v>
      </c>
      <c r="AP110">
        <v>1</v>
      </c>
      <c r="AR110">
        <v>0</v>
      </c>
      <c r="AS110" t="s">
        <v>2377</v>
      </c>
      <c r="AT110">
        <v>0</v>
      </c>
    </row>
    <row r="111" spans="1:46">
      <c r="A111">
        <v>187</v>
      </c>
      <c r="B111">
        <v>1</v>
      </c>
      <c r="C111" t="s">
        <v>2378</v>
      </c>
      <c r="D111" t="s">
        <v>84</v>
      </c>
      <c r="E111">
        <v>2031.7073170731708</v>
      </c>
      <c r="F111">
        <v>1</v>
      </c>
      <c r="Z111" t="s">
        <v>80</v>
      </c>
      <c r="AD111" t="s">
        <v>2379</v>
      </c>
      <c r="AE111" t="s">
        <v>2380</v>
      </c>
      <c r="AF111" t="s">
        <v>2381</v>
      </c>
      <c r="AG111" t="s">
        <v>2382</v>
      </c>
      <c r="AH111" t="s">
        <v>2383</v>
      </c>
      <c r="AI111" t="s">
        <v>2382</v>
      </c>
      <c r="AJ111" t="s">
        <v>165</v>
      </c>
      <c r="AM111">
        <v>0</v>
      </c>
      <c r="AO111" s="22" t="s">
        <v>552</v>
      </c>
      <c r="AP111">
        <v>1</v>
      </c>
      <c r="AR111">
        <v>0</v>
      </c>
      <c r="AS111" t="s">
        <v>2384</v>
      </c>
      <c r="AT111">
        <v>0</v>
      </c>
    </row>
    <row r="112" spans="1:46">
      <c r="A112">
        <v>188</v>
      </c>
      <c r="B112">
        <v>1</v>
      </c>
      <c r="C112" t="s">
        <v>2385</v>
      </c>
      <c r="D112" t="s">
        <v>84</v>
      </c>
      <c r="E112">
        <v>1787.8048780487804</v>
      </c>
      <c r="F112">
        <v>1</v>
      </c>
      <c r="I112">
        <v>400</v>
      </c>
      <c r="Z112" t="s">
        <v>80</v>
      </c>
      <c r="AD112" t="s">
        <v>2386</v>
      </c>
      <c r="AE112" t="s">
        <v>2387</v>
      </c>
      <c r="AF112" t="s">
        <v>2388</v>
      </c>
      <c r="AG112" t="s">
        <v>2389</v>
      </c>
      <c r="AH112" t="s">
        <v>2390</v>
      </c>
      <c r="AI112" t="s">
        <v>2389</v>
      </c>
      <c r="AJ112" t="s">
        <v>465</v>
      </c>
      <c r="AM112">
        <v>0</v>
      </c>
      <c r="AO112" s="22" t="s">
        <v>552</v>
      </c>
      <c r="AP112">
        <v>1</v>
      </c>
      <c r="AR112">
        <v>0</v>
      </c>
      <c r="AS112" t="s">
        <v>2391</v>
      </c>
      <c r="AT112">
        <v>0</v>
      </c>
    </row>
    <row r="113" spans="1:46">
      <c r="A113">
        <v>200</v>
      </c>
      <c r="B113">
        <v>1</v>
      </c>
      <c r="C113" t="s">
        <v>2416</v>
      </c>
      <c r="D113" t="s">
        <v>84</v>
      </c>
      <c r="E113">
        <v>1543.9024390243903</v>
      </c>
      <c r="F113">
        <v>1</v>
      </c>
      <c r="Z113" t="s">
        <v>80</v>
      </c>
      <c r="AD113" t="s">
        <v>2417</v>
      </c>
      <c r="AE113" t="s">
        <v>2418</v>
      </c>
      <c r="AF113" t="s">
        <v>2419</v>
      </c>
      <c r="AG113" t="s">
        <v>2420</v>
      </c>
      <c r="AH113" t="s">
        <v>2421</v>
      </c>
      <c r="AI113" t="s">
        <v>2420</v>
      </c>
      <c r="AJ113" t="s">
        <v>176</v>
      </c>
      <c r="AM113">
        <v>0</v>
      </c>
      <c r="AO113" s="22" t="s">
        <v>552</v>
      </c>
      <c r="AP113">
        <v>1</v>
      </c>
      <c r="AR113">
        <v>0</v>
      </c>
      <c r="AS113" t="s">
        <v>2422</v>
      </c>
      <c r="AT113">
        <v>0</v>
      </c>
    </row>
    <row r="114" spans="1:46">
      <c r="A114">
        <v>201</v>
      </c>
      <c r="B114">
        <v>1</v>
      </c>
      <c r="C114" t="s">
        <v>2423</v>
      </c>
      <c r="D114" t="s">
        <v>84</v>
      </c>
      <c r="E114">
        <v>1543.9024390243903</v>
      </c>
      <c r="F114">
        <v>1</v>
      </c>
      <c r="Z114" t="s">
        <v>80</v>
      </c>
      <c r="AD114" t="s">
        <v>2424</v>
      </c>
      <c r="AE114" t="s">
        <v>2425</v>
      </c>
      <c r="AF114" t="s">
        <v>2426</v>
      </c>
      <c r="AG114" t="s">
        <v>2427</v>
      </c>
      <c r="AH114" t="s">
        <v>2428</v>
      </c>
      <c r="AI114" t="s">
        <v>2427</v>
      </c>
      <c r="AJ114" t="s">
        <v>177</v>
      </c>
      <c r="AM114">
        <v>0</v>
      </c>
      <c r="AO114" s="22" t="s">
        <v>552</v>
      </c>
      <c r="AP114">
        <v>1</v>
      </c>
      <c r="AR114">
        <v>0</v>
      </c>
      <c r="AS114" t="s">
        <v>2429</v>
      </c>
      <c r="AT114">
        <v>0</v>
      </c>
    </row>
    <row r="115" spans="1:46">
      <c r="A115">
        <v>202</v>
      </c>
      <c r="B115">
        <v>1</v>
      </c>
      <c r="C115" t="s">
        <v>2430</v>
      </c>
      <c r="D115" t="s">
        <v>84</v>
      </c>
      <c r="E115">
        <v>1543.9024390243903</v>
      </c>
      <c r="F115">
        <v>1</v>
      </c>
      <c r="Z115" t="s">
        <v>80</v>
      </c>
      <c r="AD115" t="s">
        <v>2431</v>
      </c>
      <c r="AE115" t="s">
        <v>2432</v>
      </c>
      <c r="AF115" t="s">
        <v>2433</v>
      </c>
      <c r="AG115" t="s">
        <v>2434</v>
      </c>
      <c r="AH115" t="s">
        <v>2435</v>
      </c>
      <c r="AI115" t="s">
        <v>2434</v>
      </c>
      <c r="AJ115" t="s">
        <v>178</v>
      </c>
      <c r="AM115">
        <v>0</v>
      </c>
      <c r="AO115" s="22" t="s">
        <v>552</v>
      </c>
      <c r="AP115">
        <v>1</v>
      </c>
      <c r="AR115">
        <v>0</v>
      </c>
      <c r="AS115" t="s">
        <v>2436</v>
      </c>
      <c r="AT115">
        <v>0</v>
      </c>
    </row>
    <row r="116" spans="1:46">
      <c r="A116">
        <v>203</v>
      </c>
      <c r="B116">
        <v>1</v>
      </c>
      <c r="C116" t="s">
        <v>2437</v>
      </c>
      <c r="D116" t="s">
        <v>84</v>
      </c>
      <c r="E116">
        <v>1543.9024390243903</v>
      </c>
      <c r="F116">
        <v>1</v>
      </c>
      <c r="Z116" t="s">
        <v>80</v>
      </c>
      <c r="AD116" t="s">
        <v>2438</v>
      </c>
      <c r="AE116" t="s">
        <v>2439</v>
      </c>
      <c r="AF116" t="s">
        <v>2440</v>
      </c>
      <c r="AG116" t="s">
        <v>2441</v>
      </c>
      <c r="AH116" t="s">
        <v>2442</v>
      </c>
      <c r="AI116" t="s">
        <v>2441</v>
      </c>
      <c r="AJ116" t="s">
        <v>179</v>
      </c>
      <c r="AM116">
        <v>0</v>
      </c>
      <c r="AO116" s="22" t="s">
        <v>552</v>
      </c>
      <c r="AP116">
        <v>1</v>
      </c>
      <c r="AR116">
        <v>0</v>
      </c>
      <c r="AS116" t="s">
        <v>2443</v>
      </c>
      <c r="AT116">
        <v>0</v>
      </c>
    </row>
    <row r="117" spans="1:46">
      <c r="A117">
        <v>204</v>
      </c>
      <c r="B117">
        <v>1</v>
      </c>
      <c r="C117" t="s">
        <v>2444</v>
      </c>
      <c r="D117" t="s">
        <v>84</v>
      </c>
      <c r="E117">
        <v>1543.9024390243903</v>
      </c>
      <c r="F117">
        <v>1</v>
      </c>
      <c r="Z117" t="s">
        <v>80</v>
      </c>
      <c r="AD117" t="s">
        <v>2445</v>
      </c>
      <c r="AE117" t="s">
        <v>2446</v>
      </c>
      <c r="AF117" t="s">
        <v>2447</v>
      </c>
      <c r="AG117" t="s">
        <v>2448</v>
      </c>
      <c r="AH117" t="s">
        <v>2449</v>
      </c>
      <c r="AI117" t="s">
        <v>2448</v>
      </c>
      <c r="AJ117" t="s">
        <v>180</v>
      </c>
      <c r="AM117">
        <v>0</v>
      </c>
      <c r="AO117" s="22" t="s">
        <v>552</v>
      </c>
      <c r="AP117">
        <v>1</v>
      </c>
      <c r="AR117">
        <v>0</v>
      </c>
      <c r="AS117" t="s">
        <v>2450</v>
      </c>
      <c r="AT117">
        <v>0</v>
      </c>
    </row>
    <row r="118" spans="1:46">
      <c r="A118">
        <v>205</v>
      </c>
      <c r="B118">
        <v>1</v>
      </c>
      <c r="C118" t="s">
        <v>2451</v>
      </c>
      <c r="D118" t="s">
        <v>84</v>
      </c>
      <c r="E118">
        <v>1543.9024390243903</v>
      </c>
      <c r="F118">
        <v>1</v>
      </c>
      <c r="Z118" t="s">
        <v>80</v>
      </c>
      <c r="AD118" t="s">
        <v>2452</v>
      </c>
      <c r="AE118" t="s">
        <v>2453</v>
      </c>
      <c r="AF118" t="s">
        <v>2454</v>
      </c>
      <c r="AG118" t="s">
        <v>2455</v>
      </c>
      <c r="AH118" t="s">
        <v>2456</v>
      </c>
      <c r="AI118" t="s">
        <v>2455</v>
      </c>
      <c r="AJ118" t="s">
        <v>181</v>
      </c>
      <c r="AM118">
        <v>0</v>
      </c>
      <c r="AO118" s="22" t="s">
        <v>552</v>
      </c>
      <c r="AP118">
        <v>1</v>
      </c>
      <c r="AR118">
        <v>0</v>
      </c>
      <c r="AS118" t="s">
        <v>2457</v>
      </c>
      <c r="AT118">
        <v>0</v>
      </c>
    </row>
    <row r="119" spans="1:46">
      <c r="A119">
        <v>206</v>
      </c>
      <c r="B119">
        <v>1</v>
      </c>
      <c r="C119" t="s">
        <v>2458</v>
      </c>
      <c r="D119" t="s">
        <v>84</v>
      </c>
      <c r="E119">
        <v>1543.9024390243903</v>
      </c>
      <c r="F119">
        <v>1</v>
      </c>
      <c r="Z119" t="s">
        <v>80</v>
      </c>
      <c r="AD119" t="s">
        <v>2459</v>
      </c>
      <c r="AE119" t="s">
        <v>2460</v>
      </c>
      <c r="AF119" t="s">
        <v>2461</v>
      </c>
      <c r="AG119" t="s">
        <v>2462</v>
      </c>
      <c r="AH119" t="s">
        <v>2463</v>
      </c>
      <c r="AI119" t="s">
        <v>2462</v>
      </c>
      <c r="AJ119" t="s">
        <v>182</v>
      </c>
      <c r="AM119">
        <v>0</v>
      </c>
      <c r="AO119" s="22" t="s">
        <v>552</v>
      </c>
      <c r="AP119">
        <v>1</v>
      </c>
      <c r="AR119">
        <v>0</v>
      </c>
      <c r="AS119" t="s">
        <v>2464</v>
      </c>
      <c r="AT119">
        <v>0</v>
      </c>
    </row>
    <row r="120" spans="1:46">
      <c r="A120">
        <v>207</v>
      </c>
      <c r="B120">
        <v>1</v>
      </c>
      <c r="C120" t="s">
        <v>2465</v>
      </c>
      <c r="D120" t="s">
        <v>84</v>
      </c>
      <c r="E120">
        <v>1787.8048780487804</v>
      </c>
      <c r="F120">
        <v>1</v>
      </c>
      <c r="Z120" t="s">
        <v>80</v>
      </c>
      <c r="AD120" t="s">
        <v>2466</v>
      </c>
      <c r="AE120" t="s">
        <v>2467</v>
      </c>
      <c r="AF120" t="s">
        <v>2468</v>
      </c>
      <c r="AG120" t="s">
        <v>2469</v>
      </c>
      <c r="AH120" t="s">
        <v>2470</v>
      </c>
      <c r="AI120" t="s">
        <v>2469</v>
      </c>
      <c r="AJ120" t="s">
        <v>183</v>
      </c>
      <c r="AM120">
        <v>0</v>
      </c>
      <c r="AO120" s="22" t="s">
        <v>552</v>
      </c>
      <c r="AP120">
        <v>1</v>
      </c>
      <c r="AR120">
        <v>0</v>
      </c>
      <c r="AS120" t="s">
        <v>2471</v>
      </c>
      <c r="AT120">
        <v>0</v>
      </c>
    </row>
    <row r="121" spans="1:46">
      <c r="A121">
        <v>208</v>
      </c>
      <c r="B121">
        <v>1</v>
      </c>
      <c r="C121" t="s">
        <v>2472</v>
      </c>
      <c r="D121" t="s">
        <v>84</v>
      </c>
      <c r="E121">
        <v>1543.9024390243903</v>
      </c>
      <c r="F121">
        <v>1</v>
      </c>
      <c r="Z121" t="s">
        <v>80</v>
      </c>
      <c r="AD121" t="s">
        <v>2473</v>
      </c>
      <c r="AE121" t="s">
        <v>2474</v>
      </c>
      <c r="AF121" t="s">
        <v>2475</v>
      </c>
      <c r="AG121" t="s">
        <v>2476</v>
      </c>
      <c r="AH121" t="s">
        <v>2477</v>
      </c>
      <c r="AI121" t="s">
        <v>2476</v>
      </c>
      <c r="AJ121" t="s">
        <v>477</v>
      </c>
      <c r="AM121">
        <v>0</v>
      </c>
      <c r="AO121" s="22" t="s">
        <v>552</v>
      </c>
      <c r="AP121">
        <v>1</v>
      </c>
      <c r="AR121">
        <v>0</v>
      </c>
      <c r="AS121" t="s">
        <v>2478</v>
      </c>
      <c r="AT121">
        <v>0</v>
      </c>
    </row>
    <row r="122" spans="1:46">
      <c r="A122">
        <v>3100</v>
      </c>
      <c r="B122">
        <v>1</v>
      </c>
      <c r="C122" t="s">
        <v>2633</v>
      </c>
      <c r="D122" t="s">
        <v>675</v>
      </c>
      <c r="E122">
        <v>4064.227642276423</v>
      </c>
      <c r="F122">
        <v>1</v>
      </c>
      <c r="Z122" t="s">
        <v>80</v>
      </c>
      <c r="AD122" t="s">
        <v>2634</v>
      </c>
      <c r="AE122" t="s">
        <v>2635</v>
      </c>
      <c r="AF122" t="s">
        <v>2636</v>
      </c>
      <c r="AG122" t="s">
        <v>2637</v>
      </c>
      <c r="AH122" t="s">
        <v>2638</v>
      </c>
      <c r="AI122" t="s">
        <v>2637</v>
      </c>
      <c r="AJ122" t="s">
        <v>1071</v>
      </c>
      <c r="AM122">
        <v>0</v>
      </c>
      <c r="AO122" s="22" t="s">
        <v>1070</v>
      </c>
      <c r="AP122">
        <v>1</v>
      </c>
      <c r="AR122">
        <v>0</v>
      </c>
      <c r="AS122" t="s">
        <v>2639</v>
      </c>
      <c r="AT122">
        <v>0</v>
      </c>
    </row>
    <row r="123" spans="1:46">
      <c r="A123">
        <v>3101</v>
      </c>
      <c r="B123">
        <v>1</v>
      </c>
      <c r="C123" t="s">
        <v>2640</v>
      </c>
      <c r="D123" t="s">
        <v>675</v>
      </c>
      <c r="E123">
        <v>4064.227642276423</v>
      </c>
      <c r="F123">
        <v>1</v>
      </c>
      <c r="Z123" t="s">
        <v>80</v>
      </c>
      <c r="AD123" t="s">
        <v>2641</v>
      </c>
      <c r="AE123" t="s">
        <v>2642</v>
      </c>
      <c r="AF123" t="s">
        <v>2643</v>
      </c>
      <c r="AG123" t="s">
        <v>2644</v>
      </c>
      <c r="AH123" t="s">
        <v>2645</v>
      </c>
      <c r="AI123" t="s">
        <v>2644</v>
      </c>
      <c r="AJ123" t="s">
        <v>1075</v>
      </c>
      <c r="AM123">
        <v>0</v>
      </c>
      <c r="AO123" s="22" t="s">
        <v>1070</v>
      </c>
      <c r="AP123">
        <v>1</v>
      </c>
      <c r="AR123">
        <v>0</v>
      </c>
      <c r="AS123" t="s">
        <v>2646</v>
      </c>
      <c r="AT123">
        <v>0</v>
      </c>
    </row>
    <row r="124" spans="1:46">
      <c r="A124">
        <v>3102</v>
      </c>
      <c r="B124">
        <v>1</v>
      </c>
      <c r="C124" t="s">
        <v>2647</v>
      </c>
      <c r="D124" t="s">
        <v>675</v>
      </c>
      <c r="E124">
        <v>4064.227642276423</v>
      </c>
      <c r="F124">
        <v>1</v>
      </c>
      <c r="Z124" t="s">
        <v>80</v>
      </c>
      <c r="AD124" t="s">
        <v>2648</v>
      </c>
      <c r="AE124" t="s">
        <v>2649</v>
      </c>
      <c r="AF124" t="s">
        <v>2650</v>
      </c>
      <c r="AG124" t="s">
        <v>2651</v>
      </c>
      <c r="AH124" t="s">
        <v>2652</v>
      </c>
      <c r="AI124" t="s">
        <v>2651</v>
      </c>
      <c r="AJ124" t="s">
        <v>1083</v>
      </c>
      <c r="AM124">
        <v>0</v>
      </c>
      <c r="AO124" s="22" t="s">
        <v>1070</v>
      </c>
      <c r="AP124">
        <v>1</v>
      </c>
      <c r="AR124">
        <v>0</v>
      </c>
      <c r="AS124" t="s">
        <v>2653</v>
      </c>
      <c r="AT124">
        <v>0</v>
      </c>
    </row>
    <row r="125" spans="1:46">
      <c r="A125">
        <v>3103</v>
      </c>
      <c r="B125">
        <v>1</v>
      </c>
      <c r="C125" t="s">
        <v>2654</v>
      </c>
      <c r="D125" t="s">
        <v>675</v>
      </c>
      <c r="E125">
        <v>4064.227642276423</v>
      </c>
      <c r="F125">
        <v>1</v>
      </c>
      <c r="Z125" t="s">
        <v>80</v>
      </c>
      <c r="AD125" t="s">
        <v>2655</v>
      </c>
      <c r="AE125" t="s">
        <v>2656</v>
      </c>
      <c r="AF125" t="s">
        <v>2657</v>
      </c>
      <c r="AG125" t="s">
        <v>2658</v>
      </c>
      <c r="AH125" t="s">
        <v>2659</v>
      </c>
      <c r="AI125" t="s">
        <v>2658</v>
      </c>
      <c r="AJ125" t="s">
        <v>1079</v>
      </c>
      <c r="AM125">
        <v>0</v>
      </c>
      <c r="AO125" s="22" t="s">
        <v>1070</v>
      </c>
      <c r="AP125">
        <v>1</v>
      </c>
      <c r="AR125">
        <v>0</v>
      </c>
      <c r="AS125" t="s">
        <v>2660</v>
      </c>
      <c r="AT125">
        <v>0</v>
      </c>
    </row>
    <row r="126" spans="1:46">
      <c r="A126">
        <v>3104</v>
      </c>
      <c r="B126">
        <v>1</v>
      </c>
      <c r="C126" t="s">
        <v>2661</v>
      </c>
      <c r="D126" t="s">
        <v>914</v>
      </c>
      <c r="E126">
        <v>4064.227642276423</v>
      </c>
      <c r="F126">
        <v>1</v>
      </c>
      <c r="Z126" t="s">
        <v>80</v>
      </c>
      <c r="AD126" t="s">
        <v>2662</v>
      </c>
      <c r="AE126" t="s">
        <v>2663</v>
      </c>
      <c r="AF126" t="s">
        <v>2664</v>
      </c>
      <c r="AG126" t="s">
        <v>2665</v>
      </c>
      <c r="AH126" t="s">
        <v>2666</v>
      </c>
      <c r="AI126" t="s">
        <v>2665</v>
      </c>
      <c r="AJ126" t="s">
        <v>1073</v>
      </c>
      <c r="AM126">
        <v>0</v>
      </c>
      <c r="AO126" s="22" t="s">
        <v>1070</v>
      </c>
      <c r="AP126">
        <v>1</v>
      </c>
      <c r="AR126">
        <v>0</v>
      </c>
      <c r="AS126" t="s">
        <v>2667</v>
      </c>
      <c r="AT126">
        <v>0</v>
      </c>
    </row>
    <row r="127" spans="1:46">
      <c r="A127">
        <v>3105</v>
      </c>
      <c r="B127">
        <v>1</v>
      </c>
      <c r="C127" t="s">
        <v>2668</v>
      </c>
      <c r="D127" t="s">
        <v>914</v>
      </c>
      <c r="E127">
        <v>4064.227642276423</v>
      </c>
      <c r="F127">
        <v>1</v>
      </c>
      <c r="Z127" t="s">
        <v>80</v>
      </c>
      <c r="AD127" t="s">
        <v>2669</v>
      </c>
      <c r="AE127" t="s">
        <v>2670</v>
      </c>
      <c r="AF127" t="s">
        <v>2671</v>
      </c>
      <c r="AG127" t="s">
        <v>2672</v>
      </c>
      <c r="AH127" t="s">
        <v>2673</v>
      </c>
      <c r="AI127" t="s">
        <v>2672</v>
      </c>
      <c r="AJ127" t="s">
        <v>1077</v>
      </c>
      <c r="AM127">
        <v>0</v>
      </c>
      <c r="AO127" s="22" t="s">
        <v>1070</v>
      </c>
      <c r="AP127">
        <v>1</v>
      </c>
      <c r="AR127">
        <v>0</v>
      </c>
      <c r="AS127" t="s">
        <v>2674</v>
      </c>
      <c r="AT127">
        <v>0</v>
      </c>
    </row>
    <row r="128" spans="1:46">
      <c r="A128">
        <v>3106</v>
      </c>
      <c r="B128">
        <v>1</v>
      </c>
      <c r="C128" t="s">
        <v>2675</v>
      </c>
      <c r="D128" t="s">
        <v>914</v>
      </c>
      <c r="E128">
        <v>4064.227642276423</v>
      </c>
      <c r="F128">
        <v>1</v>
      </c>
      <c r="Z128" t="s">
        <v>80</v>
      </c>
      <c r="AD128" t="s">
        <v>2676</v>
      </c>
      <c r="AE128" t="s">
        <v>2677</v>
      </c>
      <c r="AF128" t="s">
        <v>2678</v>
      </c>
      <c r="AG128" t="s">
        <v>2679</v>
      </c>
      <c r="AH128" t="s">
        <v>2680</v>
      </c>
      <c r="AI128" t="s">
        <v>2679</v>
      </c>
      <c r="AJ128" t="s">
        <v>1085</v>
      </c>
      <c r="AM128">
        <v>0</v>
      </c>
      <c r="AO128" s="22" t="s">
        <v>1070</v>
      </c>
      <c r="AP128">
        <v>1</v>
      </c>
      <c r="AR128">
        <v>0</v>
      </c>
      <c r="AS128" t="s">
        <v>2681</v>
      </c>
      <c r="AT128">
        <v>0</v>
      </c>
    </row>
    <row r="129" spans="1:46">
      <c r="A129">
        <v>3107</v>
      </c>
      <c r="B129">
        <v>1</v>
      </c>
      <c r="C129" t="s">
        <v>2682</v>
      </c>
      <c r="D129" t="s">
        <v>914</v>
      </c>
      <c r="E129">
        <v>4064.227642276423</v>
      </c>
      <c r="F129">
        <v>1</v>
      </c>
      <c r="Z129" t="s">
        <v>80</v>
      </c>
      <c r="AD129" t="s">
        <v>2683</v>
      </c>
      <c r="AE129" t="s">
        <v>2684</v>
      </c>
      <c r="AF129" t="s">
        <v>2685</v>
      </c>
      <c r="AG129" t="s">
        <v>2686</v>
      </c>
      <c r="AH129" t="s">
        <v>2687</v>
      </c>
      <c r="AI129" t="s">
        <v>2686</v>
      </c>
      <c r="AJ129" t="s">
        <v>1081</v>
      </c>
      <c r="AM129">
        <v>0</v>
      </c>
      <c r="AO129" s="22" t="s">
        <v>1070</v>
      </c>
      <c r="AP129">
        <v>1</v>
      </c>
      <c r="AR129">
        <v>0</v>
      </c>
      <c r="AS129" t="s">
        <v>2688</v>
      </c>
      <c r="AT129">
        <v>0</v>
      </c>
    </row>
    <row r="130" spans="1:46">
      <c r="A130">
        <v>230</v>
      </c>
      <c r="B130">
        <v>1</v>
      </c>
      <c r="C130" t="s">
        <v>2689</v>
      </c>
      <c r="D130" t="s">
        <v>81</v>
      </c>
      <c r="E130">
        <v>1950.4065040650407</v>
      </c>
      <c r="F130">
        <v>1</v>
      </c>
      <c r="Z130" t="s">
        <v>80</v>
      </c>
      <c r="AD130" t="s">
        <v>2690</v>
      </c>
      <c r="AE130" t="s">
        <v>2691</v>
      </c>
      <c r="AF130" t="s">
        <v>2692</v>
      </c>
      <c r="AG130" t="s">
        <v>2693</v>
      </c>
      <c r="AH130" t="s">
        <v>2694</v>
      </c>
      <c r="AI130" t="s">
        <v>2693</v>
      </c>
      <c r="AJ130" t="s">
        <v>192</v>
      </c>
      <c r="AM130">
        <v>0</v>
      </c>
      <c r="AO130" s="22" t="s">
        <v>552</v>
      </c>
      <c r="AP130">
        <v>1</v>
      </c>
      <c r="AR130">
        <v>0</v>
      </c>
      <c r="AS130" t="s">
        <v>2695</v>
      </c>
      <c r="AT130">
        <v>0</v>
      </c>
    </row>
    <row r="131" spans="1:46">
      <c r="A131">
        <v>231</v>
      </c>
      <c r="B131">
        <v>1</v>
      </c>
      <c r="C131" t="s">
        <v>2696</v>
      </c>
      <c r="D131" t="s">
        <v>81</v>
      </c>
      <c r="E131">
        <v>1950.4065040650407</v>
      </c>
      <c r="F131">
        <v>1</v>
      </c>
      <c r="Z131" t="s">
        <v>80</v>
      </c>
      <c r="AD131" t="s">
        <v>2697</v>
      </c>
      <c r="AE131" t="s">
        <v>2698</v>
      </c>
      <c r="AF131" t="s">
        <v>2699</v>
      </c>
      <c r="AG131" t="s">
        <v>2700</v>
      </c>
      <c r="AH131" t="s">
        <v>2701</v>
      </c>
      <c r="AI131" t="s">
        <v>2700</v>
      </c>
      <c r="AJ131" t="s">
        <v>193</v>
      </c>
      <c r="AM131">
        <v>0</v>
      </c>
      <c r="AO131" s="22" t="s">
        <v>552</v>
      </c>
      <c r="AP131">
        <v>1</v>
      </c>
      <c r="AR131">
        <v>0</v>
      </c>
      <c r="AS131" t="s">
        <v>2702</v>
      </c>
      <c r="AT131">
        <v>0</v>
      </c>
    </row>
    <row r="132" spans="1:46">
      <c r="A132">
        <v>232</v>
      </c>
      <c r="B132">
        <v>1</v>
      </c>
      <c r="C132" t="s">
        <v>2703</v>
      </c>
      <c r="D132" t="s">
        <v>81</v>
      </c>
      <c r="E132">
        <v>1950.4065040650407</v>
      </c>
      <c r="F132">
        <v>1</v>
      </c>
      <c r="Z132" t="s">
        <v>80</v>
      </c>
      <c r="AD132" t="s">
        <v>2704</v>
      </c>
      <c r="AE132" t="s">
        <v>2705</v>
      </c>
      <c r="AF132" t="s">
        <v>2706</v>
      </c>
      <c r="AG132" t="s">
        <v>2707</v>
      </c>
      <c r="AH132" t="s">
        <v>2708</v>
      </c>
      <c r="AI132" t="s">
        <v>2707</v>
      </c>
      <c r="AJ132" t="s">
        <v>194</v>
      </c>
      <c r="AM132">
        <v>0</v>
      </c>
      <c r="AO132" s="22" t="s">
        <v>552</v>
      </c>
      <c r="AP132">
        <v>1</v>
      </c>
      <c r="AR132">
        <v>0</v>
      </c>
      <c r="AS132" t="s">
        <v>2709</v>
      </c>
      <c r="AT132">
        <v>0</v>
      </c>
    </row>
    <row r="133" spans="1:46">
      <c r="A133">
        <v>233</v>
      </c>
      <c r="B133">
        <v>1</v>
      </c>
      <c r="C133" t="s">
        <v>2710</v>
      </c>
      <c r="D133" t="s">
        <v>81</v>
      </c>
      <c r="E133">
        <v>1950.4065040650407</v>
      </c>
      <c r="F133">
        <v>1</v>
      </c>
      <c r="Z133" t="s">
        <v>80</v>
      </c>
      <c r="AD133" t="s">
        <v>2711</v>
      </c>
      <c r="AE133" t="s">
        <v>2712</v>
      </c>
      <c r="AF133" t="s">
        <v>2713</v>
      </c>
      <c r="AG133" t="s">
        <v>2714</v>
      </c>
      <c r="AH133" t="s">
        <v>2715</v>
      </c>
      <c r="AI133" t="s">
        <v>2714</v>
      </c>
      <c r="AJ133" t="s">
        <v>195</v>
      </c>
      <c r="AM133">
        <v>0</v>
      </c>
      <c r="AO133" s="22" t="s">
        <v>552</v>
      </c>
      <c r="AP133">
        <v>1</v>
      </c>
      <c r="AR133">
        <v>0</v>
      </c>
      <c r="AS133" t="s">
        <v>2716</v>
      </c>
      <c r="AT133">
        <v>0</v>
      </c>
    </row>
    <row r="134" spans="1:46">
      <c r="A134">
        <v>234</v>
      </c>
      <c r="B134">
        <v>1</v>
      </c>
      <c r="C134" t="s">
        <v>2717</v>
      </c>
      <c r="D134" t="s">
        <v>81</v>
      </c>
      <c r="E134">
        <v>1950.4065040650407</v>
      </c>
      <c r="F134">
        <v>1</v>
      </c>
      <c r="Z134" t="s">
        <v>80</v>
      </c>
      <c r="AD134" t="s">
        <v>2718</v>
      </c>
      <c r="AE134" t="s">
        <v>2719</v>
      </c>
      <c r="AF134" t="s">
        <v>2720</v>
      </c>
      <c r="AG134" t="s">
        <v>2721</v>
      </c>
      <c r="AH134" t="s">
        <v>2722</v>
      </c>
      <c r="AI134" t="s">
        <v>2721</v>
      </c>
      <c r="AJ134" t="s">
        <v>196</v>
      </c>
      <c r="AM134">
        <v>0</v>
      </c>
      <c r="AO134" s="22" t="s">
        <v>552</v>
      </c>
      <c r="AP134">
        <v>1</v>
      </c>
      <c r="AR134">
        <v>0</v>
      </c>
      <c r="AS134" t="s">
        <v>2723</v>
      </c>
      <c r="AT134">
        <v>0</v>
      </c>
    </row>
    <row r="135" spans="1:46">
      <c r="A135">
        <v>235</v>
      </c>
      <c r="B135">
        <v>1</v>
      </c>
      <c r="C135" t="s">
        <v>2724</v>
      </c>
      <c r="D135" t="s">
        <v>81</v>
      </c>
      <c r="E135">
        <v>1950.4065040650407</v>
      </c>
      <c r="F135">
        <v>1</v>
      </c>
      <c r="Z135" t="s">
        <v>80</v>
      </c>
      <c r="AD135" t="s">
        <v>2725</v>
      </c>
      <c r="AE135" t="s">
        <v>2726</v>
      </c>
      <c r="AF135" t="s">
        <v>2727</v>
      </c>
      <c r="AG135" t="s">
        <v>2728</v>
      </c>
      <c r="AH135" t="s">
        <v>2729</v>
      </c>
      <c r="AI135" t="s">
        <v>2728</v>
      </c>
      <c r="AJ135" t="s">
        <v>197</v>
      </c>
      <c r="AM135">
        <v>0</v>
      </c>
      <c r="AO135" s="22" t="s">
        <v>552</v>
      </c>
      <c r="AP135">
        <v>1</v>
      </c>
      <c r="AR135">
        <v>0</v>
      </c>
      <c r="AS135" t="s">
        <v>2730</v>
      </c>
      <c r="AT135">
        <v>0</v>
      </c>
    </row>
    <row r="136" spans="1:46">
      <c r="A136">
        <v>236</v>
      </c>
      <c r="B136">
        <v>1</v>
      </c>
      <c r="C136" t="s">
        <v>2731</v>
      </c>
      <c r="D136" t="s">
        <v>81</v>
      </c>
      <c r="E136">
        <v>1950.4065040650407</v>
      </c>
      <c r="F136">
        <v>1</v>
      </c>
      <c r="Z136" t="s">
        <v>80</v>
      </c>
      <c r="AD136" t="s">
        <v>2732</v>
      </c>
      <c r="AE136" t="s">
        <v>2733</v>
      </c>
      <c r="AF136" t="s">
        <v>2734</v>
      </c>
      <c r="AG136" t="s">
        <v>2735</v>
      </c>
      <c r="AH136" t="s">
        <v>2736</v>
      </c>
      <c r="AI136" t="s">
        <v>2735</v>
      </c>
      <c r="AJ136" t="s">
        <v>198</v>
      </c>
      <c r="AM136">
        <v>0</v>
      </c>
      <c r="AO136" s="22" t="s">
        <v>552</v>
      </c>
      <c r="AP136">
        <v>1</v>
      </c>
      <c r="AR136">
        <v>0</v>
      </c>
      <c r="AS136" t="s">
        <v>2737</v>
      </c>
      <c r="AT136">
        <v>0</v>
      </c>
    </row>
    <row r="137" spans="1:46">
      <c r="A137">
        <v>237</v>
      </c>
      <c r="B137">
        <v>1</v>
      </c>
      <c r="C137" t="s">
        <v>2738</v>
      </c>
      <c r="D137" t="s">
        <v>81</v>
      </c>
      <c r="E137">
        <v>1950.4065040650407</v>
      </c>
      <c r="F137">
        <v>1</v>
      </c>
      <c r="Z137" t="s">
        <v>80</v>
      </c>
      <c r="AD137" t="s">
        <v>2739</v>
      </c>
      <c r="AE137" t="s">
        <v>2740</v>
      </c>
      <c r="AF137" t="s">
        <v>2741</v>
      </c>
      <c r="AG137" t="s">
        <v>2742</v>
      </c>
      <c r="AH137" t="s">
        <v>2743</v>
      </c>
      <c r="AI137" t="s">
        <v>2742</v>
      </c>
      <c r="AJ137" t="s">
        <v>488</v>
      </c>
      <c r="AM137">
        <v>0</v>
      </c>
      <c r="AO137" s="22" t="s">
        <v>552</v>
      </c>
      <c r="AP137">
        <v>1</v>
      </c>
      <c r="AR137">
        <v>0</v>
      </c>
      <c r="AS137" t="s">
        <v>2744</v>
      </c>
      <c r="AT137">
        <v>0</v>
      </c>
    </row>
    <row r="138" spans="1:46">
      <c r="A138">
        <v>240</v>
      </c>
      <c r="B138">
        <v>1</v>
      </c>
      <c r="C138" t="s">
        <v>2765</v>
      </c>
      <c r="D138" t="s">
        <v>84</v>
      </c>
      <c r="E138">
        <v>2113.0081300813008</v>
      </c>
      <c r="F138">
        <v>1</v>
      </c>
      <c r="Z138" t="s">
        <v>80</v>
      </c>
      <c r="AD138" t="s">
        <v>2766</v>
      </c>
      <c r="AE138" t="s">
        <v>2767</v>
      </c>
      <c r="AF138" t="s">
        <v>2768</v>
      </c>
      <c r="AG138" t="s">
        <v>2769</v>
      </c>
      <c r="AH138" t="s">
        <v>2694</v>
      </c>
      <c r="AI138" t="s">
        <v>2769</v>
      </c>
      <c r="AJ138" t="s">
        <v>199</v>
      </c>
      <c r="AM138">
        <v>0</v>
      </c>
      <c r="AO138" s="22" t="s">
        <v>552</v>
      </c>
      <c r="AP138">
        <v>1</v>
      </c>
      <c r="AR138">
        <v>0</v>
      </c>
      <c r="AS138" t="s">
        <v>2770</v>
      </c>
      <c r="AT138">
        <v>0</v>
      </c>
    </row>
    <row r="139" spans="1:46">
      <c r="A139">
        <v>241</v>
      </c>
      <c r="B139">
        <v>1</v>
      </c>
      <c r="C139" t="s">
        <v>2771</v>
      </c>
      <c r="D139" t="s">
        <v>84</v>
      </c>
      <c r="E139">
        <v>2113.0081300813008</v>
      </c>
      <c r="F139">
        <v>1</v>
      </c>
      <c r="Z139" t="s">
        <v>80</v>
      </c>
      <c r="AD139" t="s">
        <v>2772</v>
      </c>
      <c r="AE139" t="s">
        <v>2773</v>
      </c>
      <c r="AF139" t="s">
        <v>2774</v>
      </c>
      <c r="AG139" t="s">
        <v>2775</v>
      </c>
      <c r="AH139" t="s">
        <v>2701</v>
      </c>
      <c r="AI139" t="s">
        <v>2775</v>
      </c>
      <c r="AJ139" t="s">
        <v>200</v>
      </c>
      <c r="AM139">
        <v>0</v>
      </c>
      <c r="AO139" s="22" t="s">
        <v>552</v>
      </c>
      <c r="AP139">
        <v>1</v>
      </c>
      <c r="AR139">
        <v>0</v>
      </c>
      <c r="AS139" t="s">
        <v>2776</v>
      </c>
      <c r="AT139">
        <v>0</v>
      </c>
    </row>
    <row r="140" spans="1:46">
      <c r="A140">
        <v>242</v>
      </c>
      <c r="B140">
        <v>1</v>
      </c>
      <c r="C140" t="s">
        <v>2777</v>
      </c>
      <c r="D140" t="s">
        <v>84</v>
      </c>
      <c r="E140">
        <v>2113.0081300813008</v>
      </c>
      <c r="F140">
        <v>1</v>
      </c>
      <c r="I140">
        <v>700</v>
      </c>
      <c r="Z140" t="s">
        <v>80</v>
      </c>
      <c r="AD140" t="s">
        <v>2778</v>
      </c>
      <c r="AE140" t="s">
        <v>2779</v>
      </c>
      <c r="AF140" t="s">
        <v>2780</v>
      </c>
      <c r="AG140" t="s">
        <v>2781</v>
      </c>
      <c r="AH140" t="s">
        <v>2708</v>
      </c>
      <c r="AI140" t="s">
        <v>2781</v>
      </c>
      <c r="AJ140" t="s">
        <v>201</v>
      </c>
      <c r="AM140">
        <v>0</v>
      </c>
      <c r="AO140" s="22" t="s">
        <v>552</v>
      </c>
      <c r="AP140">
        <v>1</v>
      </c>
      <c r="AR140">
        <v>0</v>
      </c>
      <c r="AS140" t="s">
        <v>2782</v>
      </c>
      <c r="AT140">
        <v>0</v>
      </c>
    </row>
    <row r="141" spans="1:46">
      <c r="A141">
        <v>243</v>
      </c>
      <c r="B141">
        <v>1</v>
      </c>
      <c r="C141" t="s">
        <v>2783</v>
      </c>
      <c r="D141" t="s">
        <v>84</v>
      </c>
      <c r="E141">
        <v>2113.0081300813008</v>
      </c>
      <c r="F141">
        <v>1</v>
      </c>
      <c r="Z141" t="s">
        <v>80</v>
      </c>
      <c r="AD141" t="s">
        <v>2784</v>
      </c>
      <c r="AE141" t="s">
        <v>2785</v>
      </c>
      <c r="AF141" t="s">
        <v>2786</v>
      </c>
      <c r="AG141" t="s">
        <v>2787</v>
      </c>
      <c r="AH141" t="s">
        <v>2715</v>
      </c>
      <c r="AI141" t="s">
        <v>2787</v>
      </c>
      <c r="AJ141" t="s">
        <v>202</v>
      </c>
      <c r="AM141">
        <v>0</v>
      </c>
      <c r="AO141" s="22" t="s">
        <v>552</v>
      </c>
      <c r="AP141">
        <v>1</v>
      </c>
      <c r="AR141">
        <v>0</v>
      </c>
      <c r="AS141" t="s">
        <v>2788</v>
      </c>
      <c r="AT141">
        <v>0</v>
      </c>
    </row>
    <row r="142" spans="1:46">
      <c r="A142">
        <v>244</v>
      </c>
      <c r="B142">
        <v>1</v>
      </c>
      <c r="C142" t="s">
        <v>2789</v>
      </c>
      <c r="D142" t="s">
        <v>84</v>
      </c>
      <c r="E142">
        <v>2113.0081300813008</v>
      </c>
      <c r="F142">
        <v>1</v>
      </c>
      <c r="Z142" t="s">
        <v>80</v>
      </c>
      <c r="AD142" t="s">
        <v>2790</v>
      </c>
      <c r="AE142" t="s">
        <v>2791</v>
      </c>
      <c r="AF142" t="s">
        <v>2792</v>
      </c>
      <c r="AG142" t="s">
        <v>2793</v>
      </c>
      <c r="AH142" t="s">
        <v>2722</v>
      </c>
      <c r="AI142" t="s">
        <v>2793</v>
      </c>
      <c r="AJ142" t="s">
        <v>203</v>
      </c>
      <c r="AM142">
        <v>0</v>
      </c>
      <c r="AO142" s="22" t="s">
        <v>552</v>
      </c>
      <c r="AP142">
        <v>1</v>
      </c>
      <c r="AR142">
        <v>0</v>
      </c>
      <c r="AS142" t="s">
        <v>2794</v>
      </c>
      <c r="AT142">
        <v>0</v>
      </c>
    </row>
    <row r="143" spans="1:46">
      <c r="A143">
        <v>245</v>
      </c>
      <c r="B143">
        <v>1</v>
      </c>
      <c r="C143" t="s">
        <v>2795</v>
      </c>
      <c r="D143" t="s">
        <v>84</v>
      </c>
      <c r="E143">
        <v>2113.0081300813008</v>
      </c>
      <c r="F143">
        <v>1</v>
      </c>
      <c r="Z143" t="s">
        <v>80</v>
      </c>
      <c r="AD143" t="s">
        <v>2796</v>
      </c>
      <c r="AE143" t="s">
        <v>2797</v>
      </c>
      <c r="AF143" t="s">
        <v>2798</v>
      </c>
      <c r="AG143" t="s">
        <v>2799</v>
      </c>
      <c r="AH143" t="s">
        <v>2729</v>
      </c>
      <c r="AI143" t="s">
        <v>2799</v>
      </c>
      <c r="AJ143" t="s">
        <v>204</v>
      </c>
      <c r="AM143">
        <v>0</v>
      </c>
      <c r="AO143" s="22" t="s">
        <v>552</v>
      </c>
      <c r="AP143">
        <v>1</v>
      </c>
      <c r="AR143">
        <v>0</v>
      </c>
      <c r="AS143" t="s">
        <v>2800</v>
      </c>
      <c r="AT143">
        <v>0</v>
      </c>
    </row>
    <row r="144" spans="1:46">
      <c r="A144">
        <v>246</v>
      </c>
      <c r="B144">
        <v>1</v>
      </c>
      <c r="C144" t="s">
        <v>2801</v>
      </c>
      <c r="D144" t="s">
        <v>84</v>
      </c>
      <c r="E144">
        <v>2113.0081300813008</v>
      </c>
      <c r="F144">
        <v>1</v>
      </c>
      <c r="Z144" t="s">
        <v>80</v>
      </c>
      <c r="AD144" t="s">
        <v>2802</v>
      </c>
      <c r="AE144" t="s">
        <v>2803</v>
      </c>
      <c r="AF144" t="s">
        <v>2804</v>
      </c>
      <c r="AG144" t="s">
        <v>2805</v>
      </c>
      <c r="AH144" t="s">
        <v>2736</v>
      </c>
      <c r="AI144" t="s">
        <v>2805</v>
      </c>
      <c r="AJ144" t="s">
        <v>205</v>
      </c>
      <c r="AM144">
        <v>0</v>
      </c>
      <c r="AO144" s="22" t="s">
        <v>552</v>
      </c>
      <c r="AP144">
        <v>1</v>
      </c>
      <c r="AR144">
        <v>0</v>
      </c>
      <c r="AS144" t="s">
        <v>2806</v>
      </c>
      <c r="AT144">
        <v>0</v>
      </c>
    </row>
    <row r="145" spans="1:46">
      <c r="A145">
        <v>247</v>
      </c>
      <c r="B145">
        <v>1</v>
      </c>
      <c r="C145" t="s">
        <v>2807</v>
      </c>
      <c r="D145" t="s">
        <v>84</v>
      </c>
      <c r="E145">
        <v>2113.0081300813008</v>
      </c>
      <c r="F145">
        <v>1</v>
      </c>
      <c r="Z145" t="s">
        <v>80</v>
      </c>
      <c r="AD145" t="s">
        <v>2808</v>
      </c>
      <c r="AE145" t="s">
        <v>2809</v>
      </c>
      <c r="AF145" t="s">
        <v>2810</v>
      </c>
      <c r="AG145" t="s">
        <v>2811</v>
      </c>
      <c r="AH145" t="s">
        <v>2743</v>
      </c>
      <c r="AI145" t="s">
        <v>2811</v>
      </c>
      <c r="AJ145" t="s">
        <v>489</v>
      </c>
      <c r="AM145">
        <v>0</v>
      </c>
      <c r="AO145" s="22" t="s">
        <v>552</v>
      </c>
      <c r="AP145">
        <v>1</v>
      </c>
      <c r="AR145">
        <v>0</v>
      </c>
      <c r="AS145" t="s">
        <v>2812</v>
      </c>
      <c r="AT145">
        <v>0</v>
      </c>
    </row>
    <row r="146" spans="1:46">
      <c r="A146">
        <v>250</v>
      </c>
      <c r="B146">
        <v>1</v>
      </c>
      <c r="C146" t="s">
        <v>2837</v>
      </c>
      <c r="D146" t="s">
        <v>84</v>
      </c>
      <c r="E146">
        <v>2113.0081300813008</v>
      </c>
      <c r="F146">
        <v>1</v>
      </c>
      <c r="Z146" t="s">
        <v>80</v>
      </c>
      <c r="AD146" t="s">
        <v>2838</v>
      </c>
      <c r="AE146" t="s">
        <v>2839</v>
      </c>
      <c r="AF146" t="s">
        <v>2840</v>
      </c>
      <c r="AG146" t="s">
        <v>2841</v>
      </c>
      <c r="AH146" t="s">
        <v>2842</v>
      </c>
      <c r="AI146" t="s">
        <v>2841</v>
      </c>
      <c r="AJ146" t="s">
        <v>206</v>
      </c>
      <c r="AM146">
        <v>0</v>
      </c>
      <c r="AO146" s="22" t="s">
        <v>552</v>
      </c>
      <c r="AP146">
        <v>1</v>
      </c>
      <c r="AR146">
        <v>0</v>
      </c>
      <c r="AS146" t="s">
        <v>2843</v>
      </c>
      <c r="AT146">
        <v>0</v>
      </c>
    </row>
    <row r="147" spans="1:46">
      <c r="A147">
        <v>251</v>
      </c>
      <c r="B147">
        <v>1</v>
      </c>
      <c r="C147" t="s">
        <v>2844</v>
      </c>
      <c r="D147" t="s">
        <v>84</v>
      </c>
      <c r="E147">
        <v>2113.0081300813008</v>
      </c>
      <c r="F147">
        <v>1</v>
      </c>
      <c r="Z147" t="s">
        <v>80</v>
      </c>
      <c r="AD147" t="s">
        <v>2845</v>
      </c>
      <c r="AE147" t="s">
        <v>2846</v>
      </c>
      <c r="AF147" t="s">
        <v>2847</v>
      </c>
      <c r="AG147" t="s">
        <v>2848</v>
      </c>
      <c r="AH147" t="s">
        <v>2849</v>
      </c>
      <c r="AI147" t="s">
        <v>2848</v>
      </c>
      <c r="AJ147" t="s">
        <v>207</v>
      </c>
      <c r="AM147">
        <v>0</v>
      </c>
      <c r="AO147" s="22" t="s">
        <v>552</v>
      </c>
      <c r="AP147">
        <v>1</v>
      </c>
      <c r="AR147">
        <v>0</v>
      </c>
      <c r="AS147" t="s">
        <v>2850</v>
      </c>
      <c r="AT147">
        <v>0</v>
      </c>
    </row>
    <row r="148" spans="1:46">
      <c r="A148">
        <v>252</v>
      </c>
      <c r="B148">
        <v>1</v>
      </c>
      <c r="C148" t="s">
        <v>2851</v>
      </c>
      <c r="D148" t="s">
        <v>84</v>
      </c>
      <c r="E148">
        <v>2113.0081300813008</v>
      </c>
      <c r="F148">
        <v>1</v>
      </c>
      <c r="Z148" t="s">
        <v>80</v>
      </c>
      <c r="AD148" t="s">
        <v>2852</v>
      </c>
      <c r="AE148" t="s">
        <v>2853</v>
      </c>
      <c r="AF148" t="s">
        <v>2854</v>
      </c>
      <c r="AG148" t="s">
        <v>2855</v>
      </c>
      <c r="AH148" t="s">
        <v>2856</v>
      </c>
      <c r="AI148" t="s">
        <v>2855</v>
      </c>
      <c r="AJ148" t="s">
        <v>208</v>
      </c>
      <c r="AM148">
        <v>0</v>
      </c>
      <c r="AO148" s="22" t="s">
        <v>552</v>
      </c>
      <c r="AP148">
        <v>1</v>
      </c>
      <c r="AR148">
        <v>0</v>
      </c>
      <c r="AS148" t="s">
        <v>2857</v>
      </c>
      <c r="AT148">
        <v>0</v>
      </c>
    </row>
    <row r="149" spans="1:46">
      <c r="A149">
        <v>253</v>
      </c>
      <c r="B149">
        <v>1</v>
      </c>
      <c r="C149" t="s">
        <v>2858</v>
      </c>
      <c r="D149" t="s">
        <v>84</v>
      </c>
      <c r="E149">
        <v>2113.0081300813008</v>
      </c>
      <c r="F149">
        <v>1</v>
      </c>
      <c r="Z149" t="s">
        <v>80</v>
      </c>
      <c r="AD149" t="s">
        <v>2859</v>
      </c>
      <c r="AE149" t="s">
        <v>2860</v>
      </c>
      <c r="AF149" t="s">
        <v>2861</v>
      </c>
      <c r="AG149" t="s">
        <v>2862</v>
      </c>
      <c r="AH149" t="s">
        <v>2863</v>
      </c>
      <c r="AI149" t="s">
        <v>2862</v>
      </c>
      <c r="AJ149" t="s">
        <v>209</v>
      </c>
      <c r="AM149">
        <v>0</v>
      </c>
      <c r="AO149" s="22" t="s">
        <v>552</v>
      </c>
      <c r="AP149">
        <v>1</v>
      </c>
      <c r="AR149">
        <v>0</v>
      </c>
      <c r="AS149" t="s">
        <v>2864</v>
      </c>
      <c r="AT149">
        <v>0</v>
      </c>
    </row>
    <row r="150" spans="1:46">
      <c r="A150">
        <v>254</v>
      </c>
      <c r="B150">
        <v>1</v>
      </c>
      <c r="C150" t="s">
        <v>2865</v>
      </c>
      <c r="D150" t="s">
        <v>84</v>
      </c>
      <c r="E150">
        <v>2113.0081300813008</v>
      </c>
      <c r="F150">
        <v>1</v>
      </c>
      <c r="Z150" t="s">
        <v>80</v>
      </c>
      <c r="AD150" t="s">
        <v>2866</v>
      </c>
      <c r="AE150" t="s">
        <v>2867</v>
      </c>
      <c r="AF150" t="s">
        <v>2868</v>
      </c>
      <c r="AG150" t="s">
        <v>2869</v>
      </c>
      <c r="AH150" t="s">
        <v>2870</v>
      </c>
      <c r="AI150" t="s">
        <v>2869</v>
      </c>
      <c r="AJ150" t="s">
        <v>210</v>
      </c>
      <c r="AM150">
        <v>0</v>
      </c>
      <c r="AO150" s="22" t="s">
        <v>552</v>
      </c>
      <c r="AP150">
        <v>1</v>
      </c>
      <c r="AR150">
        <v>0</v>
      </c>
      <c r="AS150" t="s">
        <v>2871</v>
      </c>
      <c r="AT150">
        <v>0</v>
      </c>
    </row>
    <row r="151" spans="1:46">
      <c r="A151">
        <v>255</v>
      </c>
      <c r="B151">
        <v>1</v>
      </c>
      <c r="C151" t="s">
        <v>2872</v>
      </c>
      <c r="D151" t="s">
        <v>84</v>
      </c>
      <c r="E151">
        <v>2113.0081300813008</v>
      </c>
      <c r="F151">
        <v>1</v>
      </c>
      <c r="Z151" t="s">
        <v>80</v>
      </c>
      <c r="AD151" t="s">
        <v>2873</v>
      </c>
      <c r="AE151" t="s">
        <v>2874</v>
      </c>
      <c r="AF151" t="s">
        <v>2875</v>
      </c>
      <c r="AG151" t="s">
        <v>2876</v>
      </c>
      <c r="AH151" t="s">
        <v>2877</v>
      </c>
      <c r="AI151" t="s">
        <v>2876</v>
      </c>
      <c r="AJ151" t="s">
        <v>211</v>
      </c>
      <c r="AM151">
        <v>0</v>
      </c>
      <c r="AO151" s="22" t="s">
        <v>552</v>
      </c>
      <c r="AP151">
        <v>1</v>
      </c>
      <c r="AR151">
        <v>0</v>
      </c>
      <c r="AS151" t="s">
        <v>2878</v>
      </c>
      <c r="AT151">
        <v>0</v>
      </c>
    </row>
    <row r="152" spans="1:46">
      <c r="A152">
        <v>256</v>
      </c>
      <c r="B152">
        <v>1</v>
      </c>
      <c r="C152" t="s">
        <v>2879</v>
      </c>
      <c r="D152" t="s">
        <v>84</v>
      </c>
      <c r="E152">
        <v>2113.0081300813008</v>
      </c>
      <c r="F152">
        <v>1</v>
      </c>
      <c r="Z152" t="s">
        <v>80</v>
      </c>
      <c r="AD152" t="s">
        <v>2880</v>
      </c>
      <c r="AE152" t="s">
        <v>2881</v>
      </c>
      <c r="AF152" t="s">
        <v>2882</v>
      </c>
      <c r="AG152" t="s">
        <v>2883</v>
      </c>
      <c r="AH152" t="s">
        <v>2884</v>
      </c>
      <c r="AI152" t="s">
        <v>2883</v>
      </c>
      <c r="AJ152" t="s">
        <v>212</v>
      </c>
      <c r="AM152">
        <v>0</v>
      </c>
      <c r="AO152" s="22" t="s">
        <v>552</v>
      </c>
      <c r="AP152">
        <v>1</v>
      </c>
      <c r="AR152">
        <v>0</v>
      </c>
      <c r="AS152" t="s">
        <v>2885</v>
      </c>
      <c r="AT152">
        <v>0</v>
      </c>
    </row>
    <row r="153" spans="1:46">
      <c r="A153">
        <v>257</v>
      </c>
      <c r="B153">
        <v>1</v>
      </c>
      <c r="C153" t="s">
        <v>2886</v>
      </c>
      <c r="D153" t="s">
        <v>84</v>
      </c>
      <c r="E153">
        <v>2113.0081300813008</v>
      </c>
      <c r="F153">
        <v>1</v>
      </c>
      <c r="Z153" t="s">
        <v>80</v>
      </c>
      <c r="AD153" t="s">
        <v>2887</v>
      </c>
      <c r="AE153" t="s">
        <v>2888</v>
      </c>
      <c r="AF153" t="s">
        <v>2889</v>
      </c>
      <c r="AG153" t="s">
        <v>2890</v>
      </c>
      <c r="AH153" t="s">
        <v>2891</v>
      </c>
      <c r="AI153" t="s">
        <v>2890</v>
      </c>
      <c r="AJ153" t="s">
        <v>491</v>
      </c>
      <c r="AM153">
        <v>0</v>
      </c>
      <c r="AO153" s="22" t="s">
        <v>552</v>
      </c>
      <c r="AP153">
        <v>1</v>
      </c>
      <c r="AR153">
        <v>0</v>
      </c>
      <c r="AS153" t="s">
        <v>2892</v>
      </c>
      <c r="AT153">
        <v>0</v>
      </c>
    </row>
    <row r="154" spans="1:46">
      <c r="A154">
        <v>260</v>
      </c>
      <c r="B154">
        <v>1</v>
      </c>
      <c r="C154" t="s">
        <v>2917</v>
      </c>
      <c r="D154" t="s">
        <v>85</v>
      </c>
      <c r="E154">
        <v>2356.9105691056911</v>
      </c>
      <c r="F154">
        <v>1</v>
      </c>
      <c r="Z154" t="s">
        <v>80</v>
      </c>
      <c r="AD154" t="s">
        <v>2918</v>
      </c>
      <c r="AE154" t="s">
        <v>2919</v>
      </c>
      <c r="AF154" t="s">
        <v>2920</v>
      </c>
      <c r="AG154" t="s">
        <v>2921</v>
      </c>
      <c r="AH154" t="s">
        <v>2922</v>
      </c>
      <c r="AI154" t="s">
        <v>2921</v>
      </c>
      <c r="AJ154" t="s">
        <v>213</v>
      </c>
      <c r="AM154">
        <v>0</v>
      </c>
      <c r="AO154" s="22" t="s">
        <v>552</v>
      </c>
      <c r="AP154">
        <v>1</v>
      </c>
      <c r="AR154">
        <v>0</v>
      </c>
      <c r="AS154" t="s">
        <v>2923</v>
      </c>
      <c r="AT154">
        <v>0</v>
      </c>
    </row>
    <row r="155" spans="1:46">
      <c r="A155">
        <v>261</v>
      </c>
      <c r="B155">
        <v>0</v>
      </c>
      <c r="C155" t="s">
        <v>2924</v>
      </c>
      <c r="D155" t="s">
        <v>85</v>
      </c>
      <c r="E155">
        <v>2356.9105691056911</v>
      </c>
      <c r="F155">
        <v>1</v>
      </c>
      <c r="Z155" t="s">
        <v>80</v>
      </c>
      <c r="AD155" t="s">
        <v>2925</v>
      </c>
      <c r="AE155" t="s">
        <v>2926</v>
      </c>
      <c r="AF155" t="s">
        <v>2927</v>
      </c>
      <c r="AG155" t="s">
        <v>2928</v>
      </c>
      <c r="AH155" t="s">
        <v>2929</v>
      </c>
      <c r="AI155" t="s">
        <v>2928</v>
      </c>
      <c r="AJ155" t="s">
        <v>214</v>
      </c>
      <c r="AM155">
        <v>0</v>
      </c>
      <c r="AO155" s="22" t="s">
        <v>552</v>
      </c>
      <c r="AP155">
        <v>1</v>
      </c>
      <c r="AR155">
        <v>0</v>
      </c>
      <c r="AS155" t="s">
        <v>2930</v>
      </c>
      <c r="AT155">
        <v>0</v>
      </c>
    </row>
    <row r="156" spans="1:46">
      <c r="A156">
        <v>262</v>
      </c>
      <c r="B156">
        <v>1</v>
      </c>
      <c r="C156" t="s">
        <v>2931</v>
      </c>
      <c r="D156" t="s">
        <v>85</v>
      </c>
      <c r="E156">
        <v>2356.9105691056911</v>
      </c>
      <c r="F156">
        <v>1</v>
      </c>
      <c r="I156">
        <v>200</v>
      </c>
      <c r="Z156" t="s">
        <v>80</v>
      </c>
      <c r="AD156" t="s">
        <v>2932</v>
      </c>
      <c r="AE156" t="s">
        <v>2933</v>
      </c>
      <c r="AF156" t="s">
        <v>2934</v>
      </c>
      <c r="AG156" t="s">
        <v>2935</v>
      </c>
      <c r="AH156" t="s">
        <v>2936</v>
      </c>
      <c r="AI156" t="s">
        <v>2935</v>
      </c>
      <c r="AJ156" t="s">
        <v>215</v>
      </c>
      <c r="AM156">
        <v>0</v>
      </c>
      <c r="AO156" s="22" t="s">
        <v>552</v>
      </c>
      <c r="AP156">
        <v>1</v>
      </c>
      <c r="AR156">
        <v>0</v>
      </c>
      <c r="AS156" t="s">
        <v>2937</v>
      </c>
      <c r="AT156">
        <v>0</v>
      </c>
    </row>
    <row r="157" spans="1:46">
      <c r="A157">
        <v>263</v>
      </c>
      <c r="B157">
        <v>0</v>
      </c>
      <c r="C157" t="s">
        <v>2938</v>
      </c>
      <c r="D157" t="s">
        <v>85</v>
      </c>
      <c r="E157">
        <v>2356.9105691056911</v>
      </c>
      <c r="F157">
        <v>1</v>
      </c>
      <c r="Z157" t="s">
        <v>80</v>
      </c>
      <c r="AD157" t="s">
        <v>2939</v>
      </c>
      <c r="AE157" t="s">
        <v>2940</v>
      </c>
      <c r="AF157" t="s">
        <v>2941</v>
      </c>
      <c r="AG157" t="s">
        <v>2942</v>
      </c>
      <c r="AH157" t="s">
        <v>2943</v>
      </c>
      <c r="AI157" t="s">
        <v>2942</v>
      </c>
      <c r="AJ157" t="s">
        <v>216</v>
      </c>
      <c r="AM157">
        <v>0</v>
      </c>
      <c r="AO157" s="22" t="s">
        <v>552</v>
      </c>
      <c r="AP157">
        <v>1</v>
      </c>
      <c r="AR157">
        <v>0</v>
      </c>
      <c r="AS157" t="s">
        <v>2944</v>
      </c>
      <c r="AT157">
        <v>0</v>
      </c>
    </row>
    <row r="158" spans="1:46">
      <c r="A158">
        <v>264</v>
      </c>
      <c r="B158">
        <v>0</v>
      </c>
      <c r="C158" t="s">
        <v>2945</v>
      </c>
      <c r="D158" t="s">
        <v>85</v>
      </c>
      <c r="E158">
        <v>2356.9105691056911</v>
      </c>
      <c r="F158">
        <v>1</v>
      </c>
      <c r="Z158" t="s">
        <v>80</v>
      </c>
      <c r="AD158" t="s">
        <v>2946</v>
      </c>
      <c r="AE158" t="s">
        <v>2947</v>
      </c>
      <c r="AF158" t="s">
        <v>2948</v>
      </c>
      <c r="AG158" t="s">
        <v>2949</v>
      </c>
      <c r="AH158" t="s">
        <v>2950</v>
      </c>
      <c r="AI158" t="s">
        <v>2949</v>
      </c>
      <c r="AJ158" t="s">
        <v>217</v>
      </c>
      <c r="AM158">
        <v>0</v>
      </c>
      <c r="AO158" s="22" t="s">
        <v>552</v>
      </c>
      <c r="AP158">
        <v>1</v>
      </c>
      <c r="AR158">
        <v>0</v>
      </c>
      <c r="AS158" t="s">
        <v>2951</v>
      </c>
      <c r="AT158">
        <v>0</v>
      </c>
    </row>
    <row r="159" spans="1:46">
      <c r="A159">
        <v>265</v>
      </c>
      <c r="B159">
        <v>0</v>
      </c>
      <c r="C159" t="s">
        <v>2952</v>
      </c>
      <c r="D159" t="s">
        <v>85</v>
      </c>
      <c r="E159">
        <v>2356.9105691056911</v>
      </c>
      <c r="F159">
        <v>1</v>
      </c>
      <c r="Z159" t="s">
        <v>80</v>
      </c>
      <c r="AD159" t="s">
        <v>2953</v>
      </c>
      <c r="AE159" t="s">
        <v>2954</v>
      </c>
      <c r="AF159" t="s">
        <v>2955</v>
      </c>
      <c r="AG159" t="s">
        <v>2956</v>
      </c>
      <c r="AH159" t="s">
        <v>2957</v>
      </c>
      <c r="AI159" t="s">
        <v>2956</v>
      </c>
      <c r="AJ159" t="s">
        <v>218</v>
      </c>
      <c r="AM159">
        <v>0</v>
      </c>
      <c r="AO159" s="22" t="s">
        <v>552</v>
      </c>
      <c r="AP159">
        <v>1</v>
      </c>
      <c r="AR159">
        <v>0</v>
      </c>
      <c r="AS159" t="s">
        <v>2958</v>
      </c>
      <c r="AT159">
        <v>0</v>
      </c>
    </row>
    <row r="160" spans="1:46">
      <c r="A160">
        <v>266</v>
      </c>
      <c r="B160">
        <v>1</v>
      </c>
      <c r="C160" t="s">
        <v>2959</v>
      </c>
      <c r="D160" t="s">
        <v>85</v>
      </c>
      <c r="E160">
        <v>2356.9105691056911</v>
      </c>
      <c r="F160">
        <v>1</v>
      </c>
      <c r="Z160" t="s">
        <v>80</v>
      </c>
      <c r="AD160" t="s">
        <v>2960</v>
      </c>
      <c r="AE160" t="s">
        <v>2961</v>
      </c>
      <c r="AF160" t="s">
        <v>2962</v>
      </c>
      <c r="AG160" t="s">
        <v>2963</v>
      </c>
      <c r="AH160" t="s">
        <v>2964</v>
      </c>
      <c r="AI160" t="s">
        <v>2963</v>
      </c>
      <c r="AJ160" t="s">
        <v>219</v>
      </c>
      <c r="AM160">
        <v>0</v>
      </c>
      <c r="AO160" s="22" t="s">
        <v>552</v>
      </c>
      <c r="AP160">
        <v>1</v>
      </c>
      <c r="AR160">
        <v>0</v>
      </c>
      <c r="AS160" t="s">
        <v>2965</v>
      </c>
      <c r="AT160">
        <v>0</v>
      </c>
    </row>
    <row r="161" spans="1:46">
      <c r="A161">
        <v>267</v>
      </c>
      <c r="B161">
        <v>1</v>
      </c>
      <c r="C161" t="s">
        <v>2966</v>
      </c>
      <c r="D161" t="s">
        <v>85</v>
      </c>
      <c r="E161">
        <v>2356.9105691056911</v>
      </c>
      <c r="F161">
        <v>1</v>
      </c>
      <c r="Z161" t="s">
        <v>80</v>
      </c>
      <c r="AD161" t="s">
        <v>2967</v>
      </c>
      <c r="AE161" t="s">
        <v>2968</v>
      </c>
      <c r="AF161" t="s">
        <v>2969</v>
      </c>
      <c r="AG161" t="s">
        <v>2970</v>
      </c>
      <c r="AH161" t="s">
        <v>2971</v>
      </c>
      <c r="AI161" t="s">
        <v>2970</v>
      </c>
      <c r="AJ161" t="s">
        <v>493</v>
      </c>
      <c r="AM161">
        <v>0</v>
      </c>
      <c r="AO161" s="22" t="s">
        <v>552</v>
      </c>
      <c r="AP161">
        <v>1</v>
      </c>
      <c r="AR161">
        <v>0</v>
      </c>
      <c r="AS161" t="s">
        <v>2972</v>
      </c>
      <c r="AT161">
        <v>0</v>
      </c>
    </row>
    <row r="162" spans="1:46">
      <c r="A162">
        <v>270</v>
      </c>
      <c r="B162">
        <v>1</v>
      </c>
      <c r="C162" t="s">
        <v>2973</v>
      </c>
      <c r="D162" t="s">
        <v>85</v>
      </c>
      <c r="E162">
        <v>2275.6097560975609</v>
      </c>
      <c r="F162">
        <v>1</v>
      </c>
      <c r="Z162" t="s">
        <v>80</v>
      </c>
      <c r="AD162" t="s">
        <v>2974</v>
      </c>
      <c r="AE162" t="s">
        <v>2975</v>
      </c>
      <c r="AF162" t="s">
        <v>2976</v>
      </c>
      <c r="AG162" t="s">
        <v>2977</v>
      </c>
      <c r="AH162" t="s">
        <v>2978</v>
      </c>
      <c r="AI162" t="s">
        <v>2977</v>
      </c>
      <c r="AJ162" t="s">
        <v>220</v>
      </c>
      <c r="AM162">
        <v>0</v>
      </c>
      <c r="AO162" s="22" t="s">
        <v>552</v>
      </c>
      <c r="AP162">
        <v>1</v>
      </c>
      <c r="AR162">
        <v>0</v>
      </c>
      <c r="AS162" t="s">
        <v>2979</v>
      </c>
      <c r="AT162">
        <v>0</v>
      </c>
    </row>
    <row r="163" spans="1:46">
      <c r="A163">
        <v>271</v>
      </c>
      <c r="B163">
        <v>0</v>
      </c>
      <c r="C163" t="s">
        <v>2980</v>
      </c>
      <c r="D163" t="s">
        <v>85</v>
      </c>
      <c r="E163">
        <v>2275.6097560975609</v>
      </c>
      <c r="F163">
        <v>1</v>
      </c>
      <c r="Z163" t="s">
        <v>80</v>
      </c>
      <c r="AD163" t="s">
        <v>2981</v>
      </c>
      <c r="AE163" t="s">
        <v>2982</v>
      </c>
      <c r="AF163" t="s">
        <v>2983</v>
      </c>
      <c r="AG163" t="s">
        <v>2984</v>
      </c>
      <c r="AH163" t="s">
        <v>2985</v>
      </c>
      <c r="AI163" t="s">
        <v>2984</v>
      </c>
      <c r="AJ163" t="s">
        <v>221</v>
      </c>
      <c r="AM163">
        <v>0</v>
      </c>
      <c r="AO163" s="22" t="s">
        <v>552</v>
      </c>
      <c r="AP163">
        <v>1</v>
      </c>
      <c r="AR163">
        <v>0</v>
      </c>
      <c r="AS163" t="s">
        <v>2986</v>
      </c>
      <c r="AT163">
        <v>0</v>
      </c>
    </row>
    <row r="164" spans="1:46">
      <c r="A164">
        <v>272</v>
      </c>
      <c r="B164">
        <v>1</v>
      </c>
      <c r="C164" t="s">
        <v>2987</v>
      </c>
      <c r="D164" t="s">
        <v>85</v>
      </c>
      <c r="E164">
        <v>2275.6097560975609</v>
      </c>
      <c r="F164">
        <v>1</v>
      </c>
      <c r="Z164" t="s">
        <v>80</v>
      </c>
      <c r="AD164" t="s">
        <v>2988</v>
      </c>
      <c r="AE164" t="s">
        <v>2989</v>
      </c>
      <c r="AF164" t="s">
        <v>2990</v>
      </c>
      <c r="AG164" t="s">
        <v>2991</v>
      </c>
      <c r="AH164" t="s">
        <v>2992</v>
      </c>
      <c r="AI164" t="s">
        <v>2991</v>
      </c>
      <c r="AJ164" t="s">
        <v>222</v>
      </c>
      <c r="AM164">
        <v>0</v>
      </c>
      <c r="AO164" s="22" t="s">
        <v>552</v>
      </c>
      <c r="AP164">
        <v>1</v>
      </c>
      <c r="AR164">
        <v>0</v>
      </c>
      <c r="AS164" t="s">
        <v>2993</v>
      </c>
      <c r="AT164">
        <v>0</v>
      </c>
    </row>
    <row r="165" spans="1:46">
      <c r="A165">
        <v>273</v>
      </c>
      <c r="B165">
        <v>0</v>
      </c>
      <c r="C165" t="s">
        <v>2994</v>
      </c>
      <c r="D165" t="s">
        <v>85</v>
      </c>
      <c r="E165">
        <v>2275.6097560975609</v>
      </c>
      <c r="F165">
        <v>1</v>
      </c>
      <c r="Z165" t="s">
        <v>80</v>
      </c>
      <c r="AD165" t="s">
        <v>2995</v>
      </c>
      <c r="AE165" t="s">
        <v>2996</v>
      </c>
      <c r="AF165" t="s">
        <v>2997</v>
      </c>
      <c r="AG165" t="s">
        <v>2998</v>
      </c>
      <c r="AH165" t="s">
        <v>2999</v>
      </c>
      <c r="AI165" t="s">
        <v>2998</v>
      </c>
      <c r="AJ165" t="s">
        <v>223</v>
      </c>
      <c r="AM165">
        <v>0</v>
      </c>
      <c r="AO165" s="22" t="s">
        <v>552</v>
      </c>
      <c r="AP165">
        <v>1</v>
      </c>
      <c r="AR165">
        <v>0</v>
      </c>
      <c r="AS165" t="s">
        <v>3000</v>
      </c>
      <c r="AT165">
        <v>0</v>
      </c>
    </row>
    <row r="166" spans="1:46">
      <c r="A166">
        <v>274</v>
      </c>
      <c r="B166">
        <v>0</v>
      </c>
      <c r="C166" t="s">
        <v>3001</v>
      </c>
      <c r="D166" t="s">
        <v>85</v>
      </c>
      <c r="E166">
        <v>2275.6097560975609</v>
      </c>
      <c r="F166">
        <v>1</v>
      </c>
      <c r="Z166" t="s">
        <v>80</v>
      </c>
      <c r="AD166" t="s">
        <v>3002</v>
      </c>
      <c r="AE166" t="s">
        <v>3003</v>
      </c>
      <c r="AF166" t="s">
        <v>3004</v>
      </c>
      <c r="AG166" t="s">
        <v>3005</v>
      </c>
      <c r="AH166" t="s">
        <v>3006</v>
      </c>
      <c r="AI166" t="s">
        <v>3005</v>
      </c>
      <c r="AJ166" t="s">
        <v>224</v>
      </c>
      <c r="AM166">
        <v>0</v>
      </c>
      <c r="AO166" s="22" t="s">
        <v>552</v>
      </c>
      <c r="AP166">
        <v>1</v>
      </c>
      <c r="AR166">
        <v>0</v>
      </c>
      <c r="AS166" t="s">
        <v>3007</v>
      </c>
      <c r="AT166">
        <v>0</v>
      </c>
    </row>
    <row r="167" spans="1:46">
      <c r="A167">
        <v>275</v>
      </c>
      <c r="B167">
        <v>0</v>
      </c>
      <c r="C167" t="s">
        <v>3008</v>
      </c>
      <c r="D167" t="s">
        <v>85</v>
      </c>
      <c r="E167">
        <v>2275.6097560975609</v>
      </c>
      <c r="F167">
        <v>1</v>
      </c>
      <c r="Z167" t="s">
        <v>80</v>
      </c>
      <c r="AD167" t="s">
        <v>3009</v>
      </c>
      <c r="AE167" t="s">
        <v>3010</v>
      </c>
      <c r="AF167" t="s">
        <v>3011</v>
      </c>
      <c r="AG167" t="s">
        <v>3012</v>
      </c>
      <c r="AH167" t="s">
        <v>3013</v>
      </c>
      <c r="AI167" t="s">
        <v>3012</v>
      </c>
      <c r="AJ167" t="s">
        <v>225</v>
      </c>
      <c r="AM167">
        <v>0</v>
      </c>
      <c r="AO167" s="22" t="s">
        <v>552</v>
      </c>
      <c r="AP167">
        <v>1</v>
      </c>
      <c r="AR167">
        <v>0</v>
      </c>
      <c r="AS167" t="s">
        <v>3014</v>
      </c>
      <c r="AT167">
        <v>0</v>
      </c>
    </row>
    <row r="168" spans="1:46">
      <c r="A168">
        <v>276</v>
      </c>
      <c r="B168">
        <v>1</v>
      </c>
      <c r="C168" t="s">
        <v>3015</v>
      </c>
      <c r="D168" t="s">
        <v>85</v>
      </c>
      <c r="E168">
        <v>2275.6097560975609</v>
      </c>
      <c r="F168">
        <v>1</v>
      </c>
      <c r="Z168" t="s">
        <v>80</v>
      </c>
      <c r="AD168" t="s">
        <v>3016</v>
      </c>
      <c r="AE168" t="s">
        <v>3017</v>
      </c>
      <c r="AF168" t="s">
        <v>3018</v>
      </c>
      <c r="AG168" t="s">
        <v>3019</v>
      </c>
      <c r="AH168" t="s">
        <v>3020</v>
      </c>
      <c r="AI168" t="s">
        <v>3019</v>
      </c>
      <c r="AJ168" t="s">
        <v>226</v>
      </c>
      <c r="AM168">
        <v>0</v>
      </c>
      <c r="AO168" s="22" t="s">
        <v>552</v>
      </c>
      <c r="AP168">
        <v>1</v>
      </c>
      <c r="AR168">
        <v>0</v>
      </c>
      <c r="AS168" t="s">
        <v>3021</v>
      </c>
      <c r="AT168">
        <v>0</v>
      </c>
    </row>
    <row r="169" spans="1:46">
      <c r="A169">
        <v>277</v>
      </c>
      <c r="B169">
        <v>1</v>
      </c>
      <c r="C169" t="s">
        <v>3022</v>
      </c>
      <c r="D169" t="s">
        <v>85</v>
      </c>
      <c r="E169">
        <v>2275.6097560975609</v>
      </c>
      <c r="F169">
        <v>1</v>
      </c>
      <c r="Z169" t="s">
        <v>80</v>
      </c>
      <c r="AD169" t="s">
        <v>3023</v>
      </c>
      <c r="AE169" t="s">
        <v>3024</v>
      </c>
      <c r="AF169" t="s">
        <v>3025</v>
      </c>
      <c r="AG169" t="s">
        <v>3026</v>
      </c>
      <c r="AH169" t="s">
        <v>3027</v>
      </c>
      <c r="AI169" t="s">
        <v>3026</v>
      </c>
      <c r="AJ169" t="s">
        <v>494</v>
      </c>
      <c r="AM169">
        <v>0</v>
      </c>
      <c r="AO169" s="22" t="s">
        <v>552</v>
      </c>
      <c r="AP169">
        <v>1</v>
      </c>
      <c r="AR169">
        <v>0</v>
      </c>
      <c r="AS169" t="s">
        <v>3028</v>
      </c>
      <c r="AT169">
        <v>0</v>
      </c>
    </row>
    <row r="170" spans="1:46">
      <c r="A170">
        <v>280</v>
      </c>
      <c r="B170">
        <v>1</v>
      </c>
      <c r="C170" t="s">
        <v>3053</v>
      </c>
      <c r="D170" t="s">
        <v>81</v>
      </c>
      <c r="E170">
        <v>2194.3089430894311</v>
      </c>
      <c r="F170">
        <v>1</v>
      </c>
      <c r="Z170" t="s">
        <v>80</v>
      </c>
      <c r="AD170" t="s">
        <v>3054</v>
      </c>
      <c r="AE170" t="s">
        <v>3055</v>
      </c>
      <c r="AF170" t="s">
        <v>3056</v>
      </c>
      <c r="AG170" t="s">
        <v>3057</v>
      </c>
      <c r="AH170" t="s">
        <v>3058</v>
      </c>
      <c r="AI170" t="s">
        <v>3057</v>
      </c>
      <c r="AJ170" t="s">
        <v>227</v>
      </c>
      <c r="AM170">
        <v>0</v>
      </c>
      <c r="AO170" s="22" t="s">
        <v>552</v>
      </c>
      <c r="AP170">
        <v>1</v>
      </c>
      <c r="AR170">
        <v>0</v>
      </c>
      <c r="AS170" t="s">
        <v>3059</v>
      </c>
      <c r="AT170">
        <v>0</v>
      </c>
    </row>
    <row r="171" spans="1:46">
      <c r="A171">
        <v>281</v>
      </c>
      <c r="B171">
        <v>1</v>
      </c>
      <c r="C171" t="s">
        <v>3060</v>
      </c>
      <c r="D171" t="s">
        <v>81</v>
      </c>
      <c r="E171">
        <v>2194.3089430894311</v>
      </c>
      <c r="F171">
        <v>1</v>
      </c>
      <c r="Z171" t="s">
        <v>80</v>
      </c>
      <c r="AD171" t="s">
        <v>3061</v>
      </c>
      <c r="AE171" t="s">
        <v>3062</v>
      </c>
      <c r="AF171" t="s">
        <v>3063</v>
      </c>
      <c r="AG171" t="s">
        <v>3064</v>
      </c>
      <c r="AH171" t="s">
        <v>3065</v>
      </c>
      <c r="AI171" t="s">
        <v>3064</v>
      </c>
      <c r="AJ171" t="s">
        <v>228</v>
      </c>
      <c r="AM171">
        <v>0</v>
      </c>
      <c r="AO171" s="22" t="s">
        <v>552</v>
      </c>
      <c r="AP171">
        <v>1</v>
      </c>
      <c r="AR171">
        <v>0</v>
      </c>
      <c r="AS171" t="s">
        <v>3066</v>
      </c>
      <c r="AT171">
        <v>0</v>
      </c>
    </row>
    <row r="172" spans="1:46">
      <c r="A172">
        <v>282</v>
      </c>
      <c r="B172">
        <v>1</v>
      </c>
      <c r="C172" t="s">
        <v>3067</v>
      </c>
      <c r="D172" t="s">
        <v>81</v>
      </c>
      <c r="E172">
        <v>2194.3089430894311</v>
      </c>
      <c r="F172">
        <v>1</v>
      </c>
      <c r="I172">
        <v>200</v>
      </c>
      <c r="Z172" t="s">
        <v>80</v>
      </c>
      <c r="AD172" t="s">
        <v>3068</v>
      </c>
      <c r="AE172" t="s">
        <v>3069</v>
      </c>
      <c r="AF172" t="s">
        <v>3070</v>
      </c>
      <c r="AG172" t="s">
        <v>3071</v>
      </c>
      <c r="AH172" t="s">
        <v>3072</v>
      </c>
      <c r="AI172" t="s">
        <v>3071</v>
      </c>
      <c r="AJ172" t="s">
        <v>229</v>
      </c>
      <c r="AM172">
        <v>0</v>
      </c>
      <c r="AO172" s="22" t="s">
        <v>552</v>
      </c>
      <c r="AP172">
        <v>1</v>
      </c>
      <c r="AR172">
        <v>0</v>
      </c>
      <c r="AS172" t="s">
        <v>3073</v>
      </c>
      <c r="AT172">
        <v>0</v>
      </c>
    </row>
    <row r="173" spans="1:46">
      <c r="A173">
        <v>283</v>
      </c>
      <c r="B173">
        <v>1</v>
      </c>
      <c r="C173" t="s">
        <v>3074</v>
      </c>
      <c r="D173" t="s">
        <v>81</v>
      </c>
      <c r="E173">
        <v>2194.3089430894311</v>
      </c>
      <c r="F173">
        <v>1</v>
      </c>
      <c r="I173">
        <v>200</v>
      </c>
      <c r="Z173" t="s">
        <v>80</v>
      </c>
      <c r="AD173" t="s">
        <v>3075</v>
      </c>
      <c r="AE173" t="s">
        <v>3076</v>
      </c>
      <c r="AF173" t="s">
        <v>3077</v>
      </c>
      <c r="AG173" t="s">
        <v>3078</v>
      </c>
      <c r="AH173" t="s">
        <v>3079</v>
      </c>
      <c r="AI173" t="s">
        <v>3078</v>
      </c>
      <c r="AJ173" t="s">
        <v>230</v>
      </c>
      <c r="AM173">
        <v>0</v>
      </c>
      <c r="AO173" s="22" t="s">
        <v>552</v>
      </c>
      <c r="AP173">
        <v>1</v>
      </c>
      <c r="AR173">
        <v>0</v>
      </c>
      <c r="AS173" t="s">
        <v>3080</v>
      </c>
      <c r="AT173">
        <v>0</v>
      </c>
    </row>
    <row r="174" spans="1:46">
      <c r="A174">
        <v>284</v>
      </c>
      <c r="B174">
        <v>1</v>
      </c>
      <c r="C174" t="s">
        <v>3081</v>
      </c>
      <c r="D174" t="s">
        <v>81</v>
      </c>
      <c r="E174">
        <v>2194.3089430894311</v>
      </c>
      <c r="F174">
        <v>1</v>
      </c>
      <c r="I174">
        <v>200</v>
      </c>
      <c r="Z174" t="s">
        <v>80</v>
      </c>
      <c r="AD174" t="s">
        <v>3082</v>
      </c>
      <c r="AE174" t="s">
        <v>3083</v>
      </c>
      <c r="AF174" t="s">
        <v>3084</v>
      </c>
      <c r="AG174" t="s">
        <v>3085</v>
      </c>
      <c r="AH174" t="s">
        <v>3086</v>
      </c>
      <c r="AI174" t="s">
        <v>3085</v>
      </c>
      <c r="AJ174" t="s">
        <v>231</v>
      </c>
      <c r="AM174">
        <v>0</v>
      </c>
      <c r="AO174" s="22" t="s">
        <v>552</v>
      </c>
      <c r="AP174">
        <v>1</v>
      </c>
      <c r="AR174">
        <v>0</v>
      </c>
      <c r="AS174" t="s">
        <v>3087</v>
      </c>
      <c r="AT174">
        <v>0</v>
      </c>
    </row>
    <row r="175" spans="1:46">
      <c r="A175">
        <v>285</v>
      </c>
      <c r="B175">
        <v>1</v>
      </c>
      <c r="C175" t="s">
        <v>3088</v>
      </c>
      <c r="D175" t="s">
        <v>81</v>
      </c>
      <c r="E175">
        <v>2194.3089430894311</v>
      </c>
      <c r="F175">
        <v>1</v>
      </c>
      <c r="Z175" t="s">
        <v>80</v>
      </c>
      <c r="AD175" t="s">
        <v>3089</v>
      </c>
      <c r="AE175" t="s">
        <v>3090</v>
      </c>
      <c r="AF175" t="s">
        <v>3091</v>
      </c>
      <c r="AG175" t="s">
        <v>3092</v>
      </c>
      <c r="AH175" t="s">
        <v>3093</v>
      </c>
      <c r="AI175" t="s">
        <v>3092</v>
      </c>
      <c r="AJ175" t="s">
        <v>232</v>
      </c>
      <c r="AM175">
        <v>0</v>
      </c>
      <c r="AO175" s="22" t="s">
        <v>552</v>
      </c>
      <c r="AP175">
        <v>1</v>
      </c>
      <c r="AR175">
        <v>0</v>
      </c>
      <c r="AS175" t="s">
        <v>3094</v>
      </c>
      <c r="AT175">
        <v>0</v>
      </c>
    </row>
    <row r="176" spans="1:46">
      <c r="A176">
        <v>286</v>
      </c>
      <c r="B176">
        <v>1</v>
      </c>
      <c r="C176" t="s">
        <v>3095</v>
      </c>
      <c r="D176" t="s">
        <v>81</v>
      </c>
      <c r="E176">
        <v>2194.3089430894311</v>
      </c>
      <c r="F176">
        <v>1</v>
      </c>
      <c r="Z176" t="s">
        <v>80</v>
      </c>
      <c r="AD176" t="s">
        <v>3096</v>
      </c>
      <c r="AE176" t="s">
        <v>3097</v>
      </c>
      <c r="AF176" t="s">
        <v>3098</v>
      </c>
      <c r="AG176" t="s">
        <v>3099</v>
      </c>
      <c r="AH176" t="s">
        <v>3100</v>
      </c>
      <c r="AI176" t="s">
        <v>3099</v>
      </c>
      <c r="AJ176" t="s">
        <v>233</v>
      </c>
      <c r="AM176">
        <v>0</v>
      </c>
      <c r="AO176" s="22" t="s">
        <v>552</v>
      </c>
      <c r="AP176">
        <v>1</v>
      </c>
      <c r="AR176">
        <v>0</v>
      </c>
      <c r="AS176" t="s">
        <v>3101</v>
      </c>
      <c r="AT176">
        <v>0</v>
      </c>
    </row>
    <row r="177" spans="1:46">
      <c r="A177">
        <v>287</v>
      </c>
      <c r="B177">
        <v>1</v>
      </c>
      <c r="C177" t="s">
        <v>3102</v>
      </c>
      <c r="D177" t="s">
        <v>81</v>
      </c>
      <c r="E177">
        <v>2275.6097560975609</v>
      </c>
      <c r="F177">
        <v>1</v>
      </c>
      <c r="Z177" t="s">
        <v>80</v>
      </c>
      <c r="AD177" t="s">
        <v>3103</v>
      </c>
      <c r="AE177" t="s">
        <v>3104</v>
      </c>
      <c r="AF177" t="s">
        <v>3105</v>
      </c>
      <c r="AG177" t="s">
        <v>3106</v>
      </c>
      <c r="AH177" t="s">
        <v>3107</v>
      </c>
      <c r="AI177" t="s">
        <v>3106</v>
      </c>
      <c r="AJ177" t="s">
        <v>234</v>
      </c>
      <c r="AM177">
        <v>0</v>
      </c>
      <c r="AO177" s="22" t="s">
        <v>552</v>
      </c>
      <c r="AP177">
        <v>1</v>
      </c>
      <c r="AR177">
        <v>0</v>
      </c>
      <c r="AS177" t="s">
        <v>3108</v>
      </c>
      <c r="AT177">
        <v>0</v>
      </c>
    </row>
    <row r="178" spans="1:46">
      <c r="A178">
        <v>288</v>
      </c>
      <c r="B178">
        <v>1</v>
      </c>
      <c r="C178" t="s">
        <v>3109</v>
      </c>
      <c r="D178" t="s">
        <v>81</v>
      </c>
      <c r="E178">
        <v>2194.3089430894311</v>
      </c>
      <c r="F178">
        <v>1</v>
      </c>
      <c r="I178">
        <v>200</v>
      </c>
      <c r="Z178" t="s">
        <v>80</v>
      </c>
      <c r="AD178" t="s">
        <v>3110</v>
      </c>
      <c r="AE178" t="s">
        <v>3111</v>
      </c>
      <c r="AF178" t="s">
        <v>3112</v>
      </c>
      <c r="AG178" t="s">
        <v>3113</v>
      </c>
      <c r="AH178" t="s">
        <v>3114</v>
      </c>
      <c r="AI178" t="s">
        <v>3113</v>
      </c>
      <c r="AJ178" t="s">
        <v>495</v>
      </c>
      <c r="AM178">
        <v>0</v>
      </c>
      <c r="AO178" s="22" t="s">
        <v>552</v>
      </c>
      <c r="AP178">
        <v>1</v>
      </c>
      <c r="AR178">
        <v>0</v>
      </c>
      <c r="AS178" t="s">
        <v>3115</v>
      </c>
      <c r="AT178">
        <v>0</v>
      </c>
    </row>
    <row r="179" spans="1:46">
      <c r="A179">
        <v>290</v>
      </c>
      <c r="B179">
        <v>1</v>
      </c>
      <c r="C179" t="s">
        <v>3140</v>
      </c>
      <c r="D179" t="s">
        <v>84</v>
      </c>
      <c r="E179">
        <v>2438.2113821138209</v>
      </c>
      <c r="F179">
        <v>1</v>
      </c>
      <c r="Z179" t="s">
        <v>80</v>
      </c>
      <c r="AD179" t="s">
        <v>3141</v>
      </c>
      <c r="AE179" t="s">
        <v>3142</v>
      </c>
      <c r="AF179" t="s">
        <v>3143</v>
      </c>
      <c r="AG179" t="s">
        <v>3144</v>
      </c>
      <c r="AH179" t="s">
        <v>3145</v>
      </c>
      <c r="AI179" t="s">
        <v>3144</v>
      </c>
      <c r="AJ179" t="s">
        <v>238</v>
      </c>
      <c r="AM179">
        <v>0</v>
      </c>
      <c r="AO179" s="22" t="s">
        <v>552</v>
      </c>
      <c r="AP179">
        <v>1</v>
      </c>
      <c r="AR179">
        <v>0</v>
      </c>
      <c r="AS179" t="s">
        <v>3146</v>
      </c>
      <c r="AT179">
        <v>0</v>
      </c>
    </row>
    <row r="180" spans="1:46">
      <c r="A180">
        <v>291</v>
      </c>
      <c r="B180">
        <v>1</v>
      </c>
      <c r="C180" t="s">
        <v>3147</v>
      </c>
      <c r="D180" t="s">
        <v>84</v>
      </c>
      <c r="E180">
        <v>2438.2113821138209</v>
      </c>
      <c r="F180">
        <v>1</v>
      </c>
      <c r="Z180" t="s">
        <v>80</v>
      </c>
      <c r="AD180" t="s">
        <v>3148</v>
      </c>
      <c r="AE180" t="s">
        <v>3149</v>
      </c>
      <c r="AF180" t="s">
        <v>3150</v>
      </c>
      <c r="AG180" t="s">
        <v>3151</v>
      </c>
      <c r="AH180" t="s">
        <v>3152</v>
      </c>
      <c r="AI180" t="s">
        <v>3151</v>
      </c>
      <c r="AJ180" t="s">
        <v>239</v>
      </c>
      <c r="AM180">
        <v>0</v>
      </c>
      <c r="AO180" s="22" t="s">
        <v>552</v>
      </c>
      <c r="AP180">
        <v>1</v>
      </c>
      <c r="AR180">
        <v>0</v>
      </c>
      <c r="AS180" t="s">
        <v>3153</v>
      </c>
      <c r="AT180">
        <v>0</v>
      </c>
    </row>
    <row r="181" spans="1:46">
      <c r="A181">
        <v>292</v>
      </c>
      <c r="B181">
        <v>1</v>
      </c>
      <c r="C181" t="s">
        <v>3154</v>
      </c>
      <c r="D181" t="s">
        <v>84</v>
      </c>
      <c r="E181">
        <v>2438.2113821138209</v>
      </c>
      <c r="F181">
        <v>1</v>
      </c>
      <c r="Z181" t="s">
        <v>80</v>
      </c>
      <c r="AD181" t="s">
        <v>3155</v>
      </c>
      <c r="AE181" t="s">
        <v>3156</v>
      </c>
      <c r="AF181" t="s">
        <v>3157</v>
      </c>
      <c r="AG181" t="s">
        <v>3158</v>
      </c>
      <c r="AH181" t="s">
        <v>3159</v>
      </c>
      <c r="AI181" t="s">
        <v>3158</v>
      </c>
      <c r="AJ181" t="s">
        <v>240</v>
      </c>
      <c r="AM181">
        <v>0</v>
      </c>
      <c r="AO181" s="22" t="s">
        <v>552</v>
      </c>
      <c r="AP181">
        <v>1</v>
      </c>
      <c r="AR181">
        <v>0</v>
      </c>
      <c r="AS181" t="s">
        <v>3160</v>
      </c>
      <c r="AT181">
        <v>0</v>
      </c>
    </row>
    <row r="182" spans="1:46">
      <c r="A182">
        <v>293</v>
      </c>
      <c r="B182">
        <v>1</v>
      </c>
      <c r="C182" t="s">
        <v>3161</v>
      </c>
      <c r="D182" t="s">
        <v>84</v>
      </c>
      <c r="E182">
        <v>2438.2113821138209</v>
      </c>
      <c r="F182">
        <v>1</v>
      </c>
      <c r="Z182" t="s">
        <v>80</v>
      </c>
      <c r="AD182" t="s">
        <v>3162</v>
      </c>
      <c r="AE182" t="s">
        <v>3163</v>
      </c>
      <c r="AF182" t="s">
        <v>3164</v>
      </c>
      <c r="AG182" t="s">
        <v>3165</v>
      </c>
      <c r="AH182" t="s">
        <v>3166</v>
      </c>
      <c r="AI182" t="s">
        <v>3165</v>
      </c>
      <c r="AJ182" t="s">
        <v>241</v>
      </c>
      <c r="AM182">
        <v>0</v>
      </c>
      <c r="AO182" s="22" t="s">
        <v>552</v>
      </c>
      <c r="AP182">
        <v>1</v>
      </c>
      <c r="AR182">
        <v>0</v>
      </c>
      <c r="AS182" t="s">
        <v>3167</v>
      </c>
      <c r="AT182">
        <v>0</v>
      </c>
    </row>
    <row r="183" spans="1:46">
      <c r="A183">
        <v>294</v>
      </c>
      <c r="B183">
        <v>1</v>
      </c>
      <c r="C183" t="s">
        <v>3168</v>
      </c>
      <c r="D183" t="s">
        <v>84</v>
      </c>
      <c r="E183">
        <v>2438.2113821138209</v>
      </c>
      <c r="F183">
        <v>1</v>
      </c>
      <c r="Z183" t="s">
        <v>80</v>
      </c>
      <c r="AD183" t="s">
        <v>3169</v>
      </c>
      <c r="AE183" t="s">
        <v>3170</v>
      </c>
      <c r="AF183" t="s">
        <v>3171</v>
      </c>
      <c r="AG183" t="s">
        <v>3172</v>
      </c>
      <c r="AH183" t="s">
        <v>3173</v>
      </c>
      <c r="AI183" t="s">
        <v>3172</v>
      </c>
      <c r="AJ183" t="s">
        <v>242</v>
      </c>
      <c r="AM183">
        <v>0</v>
      </c>
      <c r="AO183" s="22" t="s">
        <v>552</v>
      </c>
      <c r="AP183">
        <v>1</v>
      </c>
      <c r="AR183">
        <v>0</v>
      </c>
      <c r="AS183" t="s">
        <v>3174</v>
      </c>
      <c r="AT183">
        <v>0</v>
      </c>
    </row>
    <row r="184" spans="1:46">
      <c r="A184">
        <v>295</v>
      </c>
      <c r="B184">
        <v>1</v>
      </c>
      <c r="C184" t="s">
        <v>3175</v>
      </c>
      <c r="D184" t="s">
        <v>84</v>
      </c>
      <c r="E184">
        <v>2438.2113821138209</v>
      </c>
      <c r="F184">
        <v>1</v>
      </c>
      <c r="Z184" t="s">
        <v>80</v>
      </c>
      <c r="AD184" t="s">
        <v>3176</v>
      </c>
      <c r="AE184" t="s">
        <v>3177</v>
      </c>
      <c r="AF184" t="s">
        <v>3178</v>
      </c>
      <c r="AG184" t="s">
        <v>3179</v>
      </c>
      <c r="AH184" t="s">
        <v>3180</v>
      </c>
      <c r="AI184" t="s">
        <v>3179</v>
      </c>
      <c r="AJ184" t="s">
        <v>243</v>
      </c>
      <c r="AM184">
        <v>0</v>
      </c>
      <c r="AO184" s="22" t="s">
        <v>552</v>
      </c>
      <c r="AP184">
        <v>1</v>
      </c>
      <c r="AR184">
        <v>0</v>
      </c>
      <c r="AS184" t="s">
        <v>3181</v>
      </c>
      <c r="AT184">
        <v>0</v>
      </c>
    </row>
    <row r="185" spans="1:46">
      <c r="A185">
        <v>296</v>
      </c>
      <c r="B185">
        <v>1</v>
      </c>
      <c r="C185" t="s">
        <v>3182</v>
      </c>
      <c r="D185" t="s">
        <v>84</v>
      </c>
      <c r="E185">
        <v>2438.2113821138209</v>
      </c>
      <c r="F185">
        <v>1</v>
      </c>
      <c r="Z185" t="s">
        <v>80</v>
      </c>
      <c r="AD185" t="s">
        <v>3183</v>
      </c>
      <c r="AE185" t="s">
        <v>3184</v>
      </c>
      <c r="AF185" t="s">
        <v>3185</v>
      </c>
      <c r="AG185" t="s">
        <v>3186</v>
      </c>
      <c r="AH185" t="s">
        <v>3187</v>
      </c>
      <c r="AI185" t="s">
        <v>3186</v>
      </c>
      <c r="AJ185" t="s">
        <v>244</v>
      </c>
      <c r="AM185">
        <v>0</v>
      </c>
      <c r="AO185" s="22" t="s">
        <v>552</v>
      </c>
      <c r="AP185">
        <v>1</v>
      </c>
      <c r="AR185">
        <v>0</v>
      </c>
      <c r="AS185" t="s">
        <v>3188</v>
      </c>
      <c r="AT185">
        <v>0</v>
      </c>
    </row>
    <row r="186" spans="1:46">
      <c r="A186">
        <v>297</v>
      </c>
      <c r="B186">
        <v>1</v>
      </c>
      <c r="C186" t="s">
        <v>3189</v>
      </c>
      <c r="D186" t="s">
        <v>84</v>
      </c>
      <c r="E186">
        <v>2438.2113821138209</v>
      </c>
      <c r="F186">
        <v>1</v>
      </c>
      <c r="Z186" t="s">
        <v>80</v>
      </c>
      <c r="AD186" t="s">
        <v>3190</v>
      </c>
      <c r="AE186" t="s">
        <v>3191</v>
      </c>
      <c r="AF186" t="s">
        <v>3192</v>
      </c>
      <c r="AG186" t="s">
        <v>3193</v>
      </c>
      <c r="AH186" t="s">
        <v>3194</v>
      </c>
      <c r="AI186" t="s">
        <v>3193</v>
      </c>
      <c r="AJ186" t="s">
        <v>245</v>
      </c>
      <c r="AM186">
        <v>0</v>
      </c>
      <c r="AO186" s="22" t="s">
        <v>552</v>
      </c>
      <c r="AP186">
        <v>1</v>
      </c>
      <c r="AR186">
        <v>0</v>
      </c>
      <c r="AS186" t="s">
        <v>3195</v>
      </c>
      <c r="AT186">
        <v>0</v>
      </c>
    </row>
    <row r="187" spans="1:46">
      <c r="A187">
        <v>298</v>
      </c>
      <c r="B187">
        <v>1</v>
      </c>
      <c r="C187" t="s">
        <v>3196</v>
      </c>
      <c r="D187" t="s">
        <v>84</v>
      </c>
      <c r="E187">
        <v>2438.2113821138209</v>
      </c>
      <c r="F187">
        <v>1</v>
      </c>
      <c r="Z187" t="s">
        <v>80</v>
      </c>
      <c r="AD187" t="s">
        <v>3197</v>
      </c>
      <c r="AE187" t="s">
        <v>3198</v>
      </c>
      <c r="AF187" t="s">
        <v>3199</v>
      </c>
      <c r="AG187" t="s">
        <v>3200</v>
      </c>
      <c r="AH187" t="s">
        <v>3201</v>
      </c>
      <c r="AI187" t="s">
        <v>3200</v>
      </c>
      <c r="AJ187" t="s">
        <v>496</v>
      </c>
      <c r="AM187">
        <v>0</v>
      </c>
      <c r="AO187" s="22" t="s">
        <v>552</v>
      </c>
      <c r="AP187">
        <v>1</v>
      </c>
      <c r="AR187">
        <v>0</v>
      </c>
      <c r="AS187" t="s">
        <v>3202</v>
      </c>
      <c r="AT187">
        <v>0</v>
      </c>
    </row>
    <row r="188" spans="1:46">
      <c r="A188">
        <v>350</v>
      </c>
      <c r="B188">
        <v>1</v>
      </c>
      <c r="C188" t="s">
        <v>3648</v>
      </c>
      <c r="D188" t="s">
        <v>247</v>
      </c>
      <c r="E188">
        <v>1625.2032520325204</v>
      </c>
      <c r="F188">
        <v>1</v>
      </c>
      <c r="I188">
        <v>150</v>
      </c>
      <c r="Z188" t="s">
        <v>80</v>
      </c>
      <c r="AD188" t="s">
        <v>3649</v>
      </c>
      <c r="AE188" t="s">
        <v>3650</v>
      </c>
      <c r="AF188" t="s">
        <v>3651</v>
      </c>
      <c r="AG188" t="s">
        <v>3652</v>
      </c>
      <c r="AH188" t="s">
        <v>3653</v>
      </c>
      <c r="AI188" t="s">
        <v>3652</v>
      </c>
      <c r="AJ188" t="s">
        <v>249</v>
      </c>
      <c r="AM188">
        <v>0</v>
      </c>
      <c r="AO188" s="22" t="s">
        <v>552</v>
      </c>
      <c r="AP188">
        <v>1</v>
      </c>
      <c r="AR188">
        <v>0</v>
      </c>
      <c r="AS188" t="s">
        <v>3654</v>
      </c>
      <c r="AT188">
        <v>0</v>
      </c>
    </row>
    <row r="189" spans="1:46">
      <c r="A189">
        <v>351</v>
      </c>
      <c r="B189">
        <v>1</v>
      </c>
      <c r="C189" t="s">
        <v>3655</v>
      </c>
      <c r="D189" t="s">
        <v>248</v>
      </c>
      <c r="E189">
        <v>1869.1056910569107</v>
      </c>
      <c r="F189">
        <v>1</v>
      </c>
      <c r="I189">
        <v>400</v>
      </c>
      <c r="Z189" t="s">
        <v>80</v>
      </c>
      <c r="AD189" t="s">
        <v>3656</v>
      </c>
      <c r="AE189" t="s">
        <v>3657</v>
      </c>
      <c r="AF189" t="s">
        <v>3658</v>
      </c>
      <c r="AG189" t="s">
        <v>3659</v>
      </c>
      <c r="AH189" t="s">
        <v>3660</v>
      </c>
      <c r="AI189" t="s">
        <v>3659</v>
      </c>
      <c r="AJ189" t="s">
        <v>250</v>
      </c>
      <c r="AM189">
        <v>0</v>
      </c>
      <c r="AO189" s="22" t="s">
        <v>552</v>
      </c>
      <c r="AP189">
        <v>1</v>
      </c>
      <c r="AR189">
        <v>0</v>
      </c>
      <c r="AS189" t="s">
        <v>3661</v>
      </c>
      <c r="AT189">
        <v>0</v>
      </c>
    </row>
    <row r="190" spans="1:46">
      <c r="A190">
        <v>352</v>
      </c>
      <c r="B190">
        <v>1</v>
      </c>
      <c r="C190" t="s">
        <v>3662</v>
      </c>
      <c r="D190" t="s">
        <v>248</v>
      </c>
      <c r="E190">
        <v>1869.1056910569107</v>
      </c>
      <c r="F190">
        <v>1</v>
      </c>
      <c r="I190">
        <v>400</v>
      </c>
      <c r="Z190" t="s">
        <v>80</v>
      </c>
      <c r="AD190" t="s">
        <v>3663</v>
      </c>
      <c r="AE190" t="s">
        <v>3664</v>
      </c>
      <c r="AF190" t="s">
        <v>3665</v>
      </c>
      <c r="AG190" t="s">
        <v>3666</v>
      </c>
      <c r="AH190" t="s">
        <v>3667</v>
      </c>
      <c r="AI190" t="s">
        <v>3666</v>
      </c>
      <c r="AJ190" t="s">
        <v>251</v>
      </c>
      <c r="AM190">
        <v>0</v>
      </c>
      <c r="AO190" s="22" t="s">
        <v>552</v>
      </c>
      <c r="AP190">
        <v>1</v>
      </c>
      <c r="AR190">
        <v>0</v>
      </c>
      <c r="AS190" t="s">
        <v>3668</v>
      </c>
      <c r="AT190">
        <v>0</v>
      </c>
    </row>
    <row r="191" spans="1:46">
      <c r="A191">
        <v>353</v>
      </c>
      <c r="B191">
        <v>1</v>
      </c>
      <c r="C191" t="s">
        <v>3669</v>
      </c>
      <c r="D191" t="s">
        <v>248</v>
      </c>
      <c r="E191">
        <v>1869.1056910569107</v>
      </c>
      <c r="F191">
        <v>1</v>
      </c>
      <c r="I191">
        <v>400</v>
      </c>
      <c r="Z191" t="s">
        <v>80</v>
      </c>
      <c r="AD191" t="s">
        <v>3670</v>
      </c>
      <c r="AE191" t="s">
        <v>3671</v>
      </c>
      <c r="AF191" t="s">
        <v>3672</v>
      </c>
      <c r="AG191" t="s">
        <v>3673</v>
      </c>
      <c r="AH191" t="s">
        <v>3674</v>
      </c>
      <c r="AI191" t="s">
        <v>3673</v>
      </c>
      <c r="AJ191" t="s">
        <v>252</v>
      </c>
      <c r="AM191">
        <v>0</v>
      </c>
      <c r="AO191" s="22" t="s">
        <v>552</v>
      </c>
      <c r="AP191">
        <v>1</v>
      </c>
      <c r="AR191">
        <v>0</v>
      </c>
      <c r="AS191" t="s">
        <v>3675</v>
      </c>
      <c r="AT191">
        <v>0</v>
      </c>
    </row>
    <row r="192" spans="1:46">
      <c r="A192">
        <v>210</v>
      </c>
      <c r="B192">
        <v>1</v>
      </c>
      <c r="C192" t="s">
        <v>3676</v>
      </c>
      <c r="D192" t="s">
        <v>248</v>
      </c>
      <c r="E192">
        <v>2031.7073170731708</v>
      </c>
      <c r="F192">
        <v>1</v>
      </c>
      <c r="I192">
        <v>300</v>
      </c>
      <c r="Z192" t="s">
        <v>80</v>
      </c>
      <c r="AD192" t="s">
        <v>3677</v>
      </c>
      <c r="AE192" t="s">
        <v>3678</v>
      </c>
      <c r="AF192" t="s">
        <v>3679</v>
      </c>
      <c r="AG192" t="s">
        <v>3680</v>
      </c>
      <c r="AH192" t="s">
        <v>3681</v>
      </c>
      <c r="AI192" t="s">
        <v>3680</v>
      </c>
      <c r="AJ192" t="s">
        <v>253</v>
      </c>
      <c r="AM192">
        <v>0</v>
      </c>
      <c r="AO192" s="22" t="s">
        <v>552</v>
      </c>
      <c r="AP192">
        <v>1</v>
      </c>
      <c r="AR192">
        <v>0</v>
      </c>
      <c r="AS192" t="s">
        <v>3682</v>
      </c>
      <c r="AT192">
        <v>0</v>
      </c>
    </row>
    <row r="193" spans="1:46">
      <c r="A193">
        <v>211</v>
      </c>
      <c r="B193">
        <v>0</v>
      </c>
      <c r="C193" t="s">
        <v>3683</v>
      </c>
      <c r="D193" t="s">
        <v>248</v>
      </c>
      <c r="E193">
        <v>2031.7073170731708</v>
      </c>
      <c r="F193">
        <v>1</v>
      </c>
      <c r="Z193" t="s">
        <v>80</v>
      </c>
      <c r="AD193" t="s">
        <v>3684</v>
      </c>
      <c r="AE193" t="s">
        <v>3685</v>
      </c>
      <c r="AF193" t="s">
        <v>3686</v>
      </c>
      <c r="AG193" t="s">
        <v>3687</v>
      </c>
      <c r="AH193" t="s">
        <v>3688</v>
      </c>
      <c r="AI193" t="s">
        <v>3687</v>
      </c>
      <c r="AJ193" t="s">
        <v>676</v>
      </c>
      <c r="AM193">
        <v>0</v>
      </c>
      <c r="AO193" s="22" t="s">
        <v>679</v>
      </c>
      <c r="AP193">
        <v>1</v>
      </c>
      <c r="AR193">
        <v>0</v>
      </c>
      <c r="AS193" t="s">
        <v>3689</v>
      </c>
      <c r="AT193">
        <v>0</v>
      </c>
    </row>
    <row r="194" spans="1:46">
      <c r="A194">
        <v>212</v>
      </c>
      <c r="B194">
        <v>0</v>
      </c>
      <c r="C194" t="s">
        <v>3690</v>
      </c>
      <c r="D194" t="s">
        <v>248</v>
      </c>
      <c r="E194">
        <v>2031.7073170731708</v>
      </c>
      <c r="F194">
        <v>1</v>
      </c>
      <c r="Z194" t="s">
        <v>80</v>
      </c>
      <c r="AD194" t="s">
        <v>3691</v>
      </c>
      <c r="AE194" t="s">
        <v>3692</v>
      </c>
      <c r="AF194" t="s">
        <v>3693</v>
      </c>
      <c r="AG194" t="s">
        <v>3694</v>
      </c>
      <c r="AH194" t="s">
        <v>3695</v>
      </c>
      <c r="AI194" t="s">
        <v>3694</v>
      </c>
      <c r="AJ194" t="s">
        <v>677</v>
      </c>
      <c r="AM194">
        <v>0</v>
      </c>
      <c r="AO194" s="22" t="s">
        <v>679</v>
      </c>
      <c r="AP194">
        <v>1</v>
      </c>
      <c r="AR194">
        <v>0</v>
      </c>
      <c r="AS194" t="s">
        <v>3696</v>
      </c>
      <c r="AT194">
        <v>0</v>
      </c>
    </row>
    <row r="195" spans="1:46">
      <c r="A195">
        <v>213</v>
      </c>
      <c r="B195">
        <v>0</v>
      </c>
      <c r="C195" t="s">
        <v>3697</v>
      </c>
      <c r="D195" t="s">
        <v>248</v>
      </c>
      <c r="E195">
        <v>2031.7073170731708</v>
      </c>
      <c r="F195">
        <v>1</v>
      </c>
      <c r="Z195" t="s">
        <v>80</v>
      </c>
      <c r="AD195" t="s">
        <v>3698</v>
      </c>
      <c r="AE195" t="s">
        <v>3699</v>
      </c>
      <c r="AF195" t="s">
        <v>3700</v>
      </c>
      <c r="AG195" t="s">
        <v>3701</v>
      </c>
      <c r="AH195" t="s">
        <v>3702</v>
      </c>
      <c r="AI195" t="s">
        <v>3701</v>
      </c>
      <c r="AJ195" t="s">
        <v>678</v>
      </c>
      <c r="AM195">
        <v>0</v>
      </c>
      <c r="AO195" s="22" t="s">
        <v>679</v>
      </c>
      <c r="AP195">
        <v>1</v>
      </c>
      <c r="AR195">
        <v>0</v>
      </c>
      <c r="AS195" t="s">
        <v>3703</v>
      </c>
      <c r="AT195">
        <v>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BC43"/>
  <sheetViews>
    <sheetView workbookViewId="0">
      <selection activeCell="C4" sqref="C4"/>
    </sheetView>
  </sheetViews>
  <sheetFormatPr defaultRowHeight="14.25"/>
  <cols>
    <col min="1" max="1" width="3.875" bestFit="1" customWidth="1"/>
    <col min="2" max="2" width="14.75" bestFit="1" customWidth="1"/>
    <col min="3" max="3" width="53.75" customWidth="1"/>
    <col min="4" max="4" width="15.75" bestFit="1" customWidth="1"/>
    <col min="5" max="5" width="20.875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customWidth="1"/>
    <col min="28" max="28" width="27.875" customWidth="1"/>
    <col min="29" max="29" width="16" customWidth="1"/>
    <col min="30" max="30" width="54.5" bestFit="1" customWidth="1"/>
    <col min="31" max="31" width="30.625" customWidth="1"/>
    <col min="32" max="32" width="28" customWidth="1"/>
    <col min="33" max="33" width="25.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29.37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>
        <v>220</v>
      </c>
      <c r="B2" s="5">
        <v>1</v>
      </c>
      <c r="C2" s="5" t="s">
        <v>3704</v>
      </c>
      <c r="D2" s="5" t="s">
        <v>917</v>
      </c>
      <c r="E2" s="5">
        <f>4299/1.23</f>
        <v>3495.1219512195121</v>
      </c>
      <c r="F2" s="5">
        <v>1</v>
      </c>
      <c r="Z2" s="5" t="s">
        <v>80</v>
      </c>
      <c r="AD2" s="5" t="s">
        <v>3705</v>
      </c>
      <c r="AE2" s="6" t="s">
        <v>3706</v>
      </c>
      <c r="AF2" s="5" t="s">
        <v>3707</v>
      </c>
      <c r="AG2" s="5" t="s">
        <v>3708</v>
      </c>
      <c r="AH2" s="5" t="s">
        <v>3709</v>
      </c>
      <c r="AI2" s="5" t="s">
        <v>3708</v>
      </c>
      <c r="AJ2" s="6" t="s">
        <v>681</v>
      </c>
      <c r="AM2" s="5">
        <v>0</v>
      </c>
      <c r="AO2" s="11" t="s">
        <v>679</v>
      </c>
      <c r="AP2" s="5">
        <v>1</v>
      </c>
      <c r="AQ2" t="s">
        <v>890</v>
      </c>
      <c r="AR2" s="5">
        <v>1</v>
      </c>
      <c r="AS2" s="6" t="s">
        <v>3710</v>
      </c>
      <c r="AT2" s="5">
        <v>0</v>
      </c>
    </row>
    <row r="3" spans="1:55" s="5" customFormat="1" ht="15">
      <c r="A3">
        <v>221</v>
      </c>
      <c r="B3" s="5">
        <v>1</v>
      </c>
      <c r="C3" s="5" t="s">
        <v>3711</v>
      </c>
      <c r="D3" s="5" t="s">
        <v>917</v>
      </c>
      <c r="E3" s="5">
        <f t="shared" ref="E3:E4" si="0">4299/1.23</f>
        <v>3495.1219512195121</v>
      </c>
      <c r="F3" s="5">
        <v>1</v>
      </c>
      <c r="Z3" s="5" t="s">
        <v>80</v>
      </c>
      <c r="AD3" s="5" t="s">
        <v>3712</v>
      </c>
      <c r="AE3" s="6" t="s">
        <v>3713</v>
      </c>
      <c r="AF3" s="5" t="s">
        <v>3714</v>
      </c>
      <c r="AG3" s="5" t="s">
        <v>3715</v>
      </c>
      <c r="AH3" s="5" t="s">
        <v>3716</v>
      </c>
      <c r="AI3" s="5" t="s">
        <v>3715</v>
      </c>
      <c r="AJ3" s="6" t="s">
        <v>682</v>
      </c>
      <c r="AM3" s="5">
        <v>0</v>
      </c>
      <c r="AO3" s="11" t="s">
        <v>679</v>
      </c>
      <c r="AP3" s="5">
        <v>1</v>
      </c>
      <c r="AQ3" t="s">
        <v>891</v>
      </c>
      <c r="AR3" s="5">
        <v>1</v>
      </c>
      <c r="AS3" s="6" t="s">
        <v>3717</v>
      </c>
      <c r="AT3" s="5">
        <v>0</v>
      </c>
    </row>
    <row r="4" spans="1:55" s="5" customFormat="1" ht="15">
      <c r="A4">
        <v>222</v>
      </c>
      <c r="B4" s="5">
        <v>1</v>
      </c>
      <c r="C4" s="5" t="s">
        <v>3718</v>
      </c>
      <c r="D4" s="5" t="s">
        <v>917</v>
      </c>
      <c r="E4" s="5">
        <f t="shared" si="0"/>
        <v>3495.1219512195121</v>
      </c>
      <c r="F4" s="5">
        <v>1</v>
      </c>
      <c r="Z4" s="5" t="s">
        <v>80</v>
      </c>
      <c r="AD4" s="5" t="s">
        <v>3719</v>
      </c>
      <c r="AE4" s="6" t="s">
        <v>3720</v>
      </c>
      <c r="AF4" s="5" t="s">
        <v>3721</v>
      </c>
      <c r="AG4" s="5" t="s">
        <v>3722</v>
      </c>
      <c r="AH4" s="5" t="s">
        <v>3723</v>
      </c>
      <c r="AI4" s="5" t="s">
        <v>3722</v>
      </c>
      <c r="AJ4" s="6" t="s">
        <v>683</v>
      </c>
      <c r="AM4" s="5">
        <v>0</v>
      </c>
      <c r="AO4" s="11" t="s">
        <v>679</v>
      </c>
      <c r="AP4" s="5">
        <v>1</v>
      </c>
      <c r="AQ4" t="s">
        <v>892</v>
      </c>
      <c r="AR4" s="5">
        <v>1</v>
      </c>
      <c r="AS4" s="6" t="s">
        <v>3724</v>
      </c>
      <c r="AT4" s="5">
        <v>0</v>
      </c>
    </row>
    <row r="43" ht="12.75" customHeight="1"/>
  </sheetData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BC11"/>
  <sheetViews>
    <sheetView topLeftCell="I1" workbookViewId="0">
      <selection activeCell="AJ20" sqref="AJ20"/>
    </sheetView>
  </sheetViews>
  <sheetFormatPr defaultColWidth="9"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22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style="9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s="9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770</v>
      </c>
      <c r="B2" s="5">
        <v>1</v>
      </c>
      <c r="C2" s="5" t="s">
        <v>3781</v>
      </c>
      <c r="D2" s="5" t="s">
        <v>911</v>
      </c>
      <c r="E2" s="12">
        <f>2399/1.23</f>
        <v>1950.4065040650407</v>
      </c>
      <c r="F2" s="5">
        <v>1</v>
      </c>
      <c r="Z2" s="5" t="s">
        <v>80</v>
      </c>
      <c r="AD2" s="5" t="s">
        <v>3782</v>
      </c>
      <c r="AE2" s="6" t="s">
        <v>3783</v>
      </c>
      <c r="AF2" s="5" t="s">
        <v>3728</v>
      </c>
      <c r="AG2" s="5" t="s">
        <v>3784</v>
      </c>
      <c r="AH2" s="5" t="s">
        <v>3785</v>
      </c>
      <c r="AI2" s="5" t="s">
        <v>3784</v>
      </c>
      <c r="AJ2" s="6" t="s">
        <v>714</v>
      </c>
      <c r="AM2" s="5">
        <v>0</v>
      </c>
      <c r="AO2" s="11" t="s">
        <v>722</v>
      </c>
      <c r="AP2" s="5">
        <v>1</v>
      </c>
      <c r="AQ2" t="s">
        <v>861</v>
      </c>
      <c r="AR2" s="5">
        <v>1</v>
      </c>
      <c r="AS2" s="6" t="s">
        <v>3786</v>
      </c>
      <c r="AT2" s="5">
        <v>0</v>
      </c>
    </row>
    <row r="3" spans="1:55" s="5" customFormat="1" ht="15">
      <c r="A3" s="5">
        <v>771</v>
      </c>
      <c r="B3" s="5">
        <v>1</v>
      </c>
      <c r="C3" s="5" t="s">
        <v>3787</v>
      </c>
      <c r="D3" s="5" t="s">
        <v>911</v>
      </c>
      <c r="E3" s="12">
        <f t="shared" ref="E3:E9" si="0">2399/1.23</f>
        <v>1950.4065040650407</v>
      </c>
      <c r="F3" s="5">
        <v>1</v>
      </c>
      <c r="Z3" s="5" t="s">
        <v>80</v>
      </c>
      <c r="AD3" s="5" t="s">
        <v>3788</v>
      </c>
      <c r="AE3" s="6" t="s">
        <v>3789</v>
      </c>
      <c r="AF3" s="5" t="s">
        <v>3735</v>
      </c>
      <c r="AG3" s="5" t="s">
        <v>3790</v>
      </c>
      <c r="AH3" s="5" t="s">
        <v>3791</v>
      </c>
      <c r="AI3" s="5" t="s">
        <v>3790</v>
      </c>
      <c r="AJ3" s="6" t="s">
        <v>715</v>
      </c>
      <c r="AM3" s="5">
        <v>0</v>
      </c>
      <c r="AO3" s="11" t="s">
        <v>722</v>
      </c>
      <c r="AP3" s="5">
        <v>1</v>
      </c>
      <c r="AQ3" t="s">
        <v>862</v>
      </c>
      <c r="AR3" s="5">
        <v>1</v>
      </c>
      <c r="AS3" s="6" t="s">
        <v>3792</v>
      </c>
      <c r="AT3" s="5">
        <v>0</v>
      </c>
    </row>
    <row r="4" spans="1:55" s="5" customFormat="1" ht="15">
      <c r="A4" s="5">
        <v>772</v>
      </c>
      <c r="B4" s="5">
        <v>1</v>
      </c>
      <c r="C4" s="5" t="s">
        <v>3793</v>
      </c>
      <c r="D4" s="5" t="s">
        <v>911</v>
      </c>
      <c r="E4" s="12">
        <f t="shared" si="0"/>
        <v>1950.4065040650407</v>
      </c>
      <c r="F4" s="5">
        <v>1</v>
      </c>
      <c r="Z4" s="5" t="s">
        <v>80</v>
      </c>
      <c r="AD4" s="5" t="s">
        <v>3794</v>
      </c>
      <c r="AE4" s="6" t="s">
        <v>3795</v>
      </c>
      <c r="AF4" s="5" t="s">
        <v>3742</v>
      </c>
      <c r="AG4" s="5" t="s">
        <v>3796</v>
      </c>
      <c r="AH4" s="5" t="s">
        <v>3797</v>
      </c>
      <c r="AI4" s="5" t="s">
        <v>3796</v>
      </c>
      <c r="AJ4" s="6" t="s">
        <v>716</v>
      </c>
      <c r="AM4" s="5">
        <v>0</v>
      </c>
      <c r="AO4" s="11" t="s">
        <v>722</v>
      </c>
      <c r="AP4" s="5">
        <v>1</v>
      </c>
      <c r="AQ4" t="s">
        <v>863</v>
      </c>
      <c r="AR4" s="5">
        <v>1</v>
      </c>
      <c r="AS4" s="6" t="s">
        <v>3798</v>
      </c>
      <c r="AT4" s="5">
        <v>0</v>
      </c>
    </row>
    <row r="5" spans="1:55" s="5" customFormat="1" ht="15">
      <c r="A5" s="5">
        <v>773</v>
      </c>
      <c r="B5" s="5">
        <v>1</v>
      </c>
      <c r="C5" s="5" t="s">
        <v>3799</v>
      </c>
      <c r="D5" s="5" t="s">
        <v>911</v>
      </c>
      <c r="E5" s="12">
        <f t="shared" si="0"/>
        <v>1950.4065040650407</v>
      </c>
      <c r="F5" s="5">
        <v>1</v>
      </c>
      <c r="Z5" s="5" t="s">
        <v>80</v>
      </c>
      <c r="AD5" s="5" t="s">
        <v>3800</v>
      </c>
      <c r="AE5" s="6" t="s">
        <v>3801</v>
      </c>
      <c r="AF5" s="5" t="s">
        <v>3749</v>
      </c>
      <c r="AG5" s="5" t="s">
        <v>3802</v>
      </c>
      <c r="AH5" s="5" t="s">
        <v>3803</v>
      </c>
      <c r="AI5" s="5" t="s">
        <v>3802</v>
      </c>
      <c r="AJ5" s="6" t="s">
        <v>717</v>
      </c>
      <c r="AM5" s="5">
        <v>0</v>
      </c>
      <c r="AO5" s="11" t="s">
        <v>722</v>
      </c>
      <c r="AP5" s="5">
        <v>1</v>
      </c>
      <c r="AQ5" t="s">
        <v>864</v>
      </c>
      <c r="AR5" s="5">
        <v>1</v>
      </c>
      <c r="AS5" s="6" t="s">
        <v>3804</v>
      </c>
      <c r="AT5" s="5">
        <v>0</v>
      </c>
    </row>
    <row r="6" spans="1:55" s="5" customFormat="1" ht="15">
      <c r="A6" s="5">
        <v>774</v>
      </c>
      <c r="B6" s="5">
        <v>1</v>
      </c>
      <c r="C6" s="5" t="s">
        <v>3805</v>
      </c>
      <c r="D6" s="5" t="s">
        <v>911</v>
      </c>
      <c r="E6" s="12">
        <f t="shared" si="0"/>
        <v>1950.4065040650407</v>
      </c>
      <c r="F6" s="5">
        <v>1</v>
      </c>
      <c r="Z6" s="5" t="s">
        <v>80</v>
      </c>
      <c r="AD6" s="5" t="s">
        <v>3806</v>
      </c>
      <c r="AE6" s="6" t="s">
        <v>3807</v>
      </c>
      <c r="AF6" s="5" t="s">
        <v>3756</v>
      </c>
      <c r="AG6" s="5" t="s">
        <v>3808</v>
      </c>
      <c r="AH6" s="5" t="s">
        <v>3809</v>
      </c>
      <c r="AI6" s="5" t="s">
        <v>3808</v>
      </c>
      <c r="AJ6" s="6" t="s">
        <v>718</v>
      </c>
      <c r="AM6" s="5">
        <v>0</v>
      </c>
      <c r="AO6" s="11" t="s">
        <v>722</v>
      </c>
      <c r="AP6" s="5">
        <v>1</v>
      </c>
      <c r="AQ6" t="s">
        <v>865</v>
      </c>
      <c r="AR6" s="5">
        <v>1</v>
      </c>
      <c r="AS6" s="6" t="s">
        <v>3810</v>
      </c>
      <c r="AT6" s="5">
        <v>0</v>
      </c>
    </row>
    <row r="7" spans="1:55" s="5" customFormat="1" ht="15">
      <c r="A7" s="5">
        <v>775</v>
      </c>
      <c r="B7" s="5">
        <v>1</v>
      </c>
      <c r="C7" s="5" t="s">
        <v>3811</v>
      </c>
      <c r="D7" s="5" t="s">
        <v>911</v>
      </c>
      <c r="E7" s="12">
        <f t="shared" si="0"/>
        <v>1950.4065040650407</v>
      </c>
      <c r="F7" s="5">
        <v>1</v>
      </c>
      <c r="Z7" s="5" t="s">
        <v>80</v>
      </c>
      <c r="AD7" s="5" t="s">
        <v>3812</v>
      </c>
      <c r="AE7" s="6" t="s">
        <v>3813</v>
      </c>
      <c r="AF7" s="5" t="s">
        <v>3763</v>
      </c>
      <c r="AG7" s="5" t="s">
        <v>3814</v>
      </c>
      <c r="AH7" s="5" t="s">
        <v>3815</v>
      </c>
      <c r="AI7" s="5" t="s">
        <v>3814</v>
      </c>
      <c r="AJ7" s="6" t="s">
        <v>719</v>
      </c>
      <c r="AM7" s="5">
        <v>0</v>
      </c>
      <c r="AO7" s="11" t="s">
        <v>722</v>
      </c>
      <c r="AP7" s="5">
        <v>1</v>
      </c>
      <c r="AQ7" t="s">
        <v>866</v>
      </c>
      <c r="AR7" s="5">
        <v>1</v>
      </c>
      <c r="AS7" s="6" t="s">
        <v>3816</v>
      </c>
      <c r="AT7" s="5">
        <v>0</v>
      </c>
    </row>
    <row r="8" spans="1:55" s="5" customFormat="1" ht="15">
      <c r="A8" s="5">
        <v>776</v>
      </c>
      <c r="B8" s="5">
        <v>1</v>
      </c>
      <c r="C8" s="5" t="s">
        <v>3817</v>
      </c>
      <c r="D8" s="5" t="s">
        <v>911</v>
      </c>
      <c r="E8" s="12">
        <f t="shared" si="0"/>
        <v>1950.4065040650407</v>
      </c>
      <c r="F8" s="5">
        <v>1</v>
      </c>
      <c r="Z8" s="5" t="s">
        <v>80</v>
      </c>
      <c r="AD8" s="5" t="s">
        <v>3818</v>
      </c>
      <c r="AE8" s="6" t="s">
        <v>3819</v>
      </c>
      <c r="AF8" s="5" t="s">
        <v>3770</v>
      </c>
      <c r="AG8" s="5" t="s">
        <v>3820</v>
      </c>
      <c r="AH8" s="5" t="s">
        <v>3821</v>
      </c>
      <c r="AI8" s="5" t="s">
        <v>3820</v>
      </c>
      <c r="AJ8" s="6" t="s">
        <v>720</v>
      </c>
      <c r="AM8" s="5">
        <v>0</v>
      </c>
      <c r="AO8" s="11" t="s">
        <v>722</v>
      </c>
      <c r="AP8" s="5">
        <v>1</v>
      </c>
      <c r="AQ8" t="s">
        <v>867</v>
      </c>
      <c r="AR8" s="5">
        <v>1</v>
      </c>
      <c r="AS8" s="6" t="s">
        <v>3822</v>
      </c>
      <c r="AT8" s="5">
        <v>0</v>
      </c>
    </row>
    <row r="9" spans="1:55" s="5" customFormat="1" ht="15">
      <c r="A9" s="5">
        <v>777</v>
      </c>
      <c r="B9" s="5">
        <v>1</v>
      </c>
      <c r="C9" s="5" t="s">
        <v>3823</v>
      </c>
      <c r="D9" s="5" t="s">
        <v>911</v>
      </c>
      <c r="E9" s="12">
        <f t="shared" si="0"/>
        <v>1950.4065040650407</v>
      </c>
      <c r="F9" s="5">
        <v>1</v>
      </c>
      <c r="Z9" s="5" t="s">
        <v>80</v>
      </c>
      <c r="AD9" s="5" t="s">
        <v>3824</v>
      </c>
      <c r="AE9" s="6" t="s">
        <v>3825</v>
      </c>
      <c r="AF9" s="5" t="s">
        <v>3777</v>
      </c>
      <c r="AG9" s="5" t="s">
        <v>3826</v>
      </c>
      <c r="AH9" s="5" t="s">
        <v>3827</v>
      </c>
      <c r="AI9" s="5" t="s">
        <v>3826</v>
      </c>
      <c r="AJ9" s="6" t="s">
        <v>721</v>
      </c>
      <c r="AM9" s="5">
        <v>0</v>
      </c>
      <c r="AO9" s="11" t="s">
        <v>722</v>
      </c>
      <c r="AP9" s="5">
        <v>1</v>
      </c>
      <c r="AQ9" t="s">
        <v>4457</v>
      </c>
      <c r="AR9" s="5">
        <v>1</v>
      </c>
      <c r="AS9" s="6" t="s">
        <v>3828</v>
      </c>
      <c r="AT9" s="5">
        <v>0</v>
      </c>
    </row>
    <row r="11" spans="1:55" s="5" customFormat="1" ht="15">
      <c r="A11" s="5">
        <v>778</v>
      </c>
      <c r="B11" s="5">
        <v>1</v>
      </c>
      <c r="C11" s="5" t="s">
        <v>4438</v>
      </c>
      <c r="D11" s="5" t="s">
        <v>911</v>
      </c>
      <c r="E11" s="12">
        <f>2499/1.23</f>
        <v>2031.7073170731708</v>
      </c>
      <c r="F11" s="5">
        <v>1</v>
      </c>
      <c r="Z11" s="5" t="s">
        <v>80</v>
      </c>
      <c r="AD11" s="5" t="s">
        <v>4440</v>
      </c>
      <c r="AE11" s="6" t="s">
        <v>4441</v>
      </c>
      <c r="AF11" s="5" t="s">
        <v>4442</v>
      </c>
      <c r="AG11" s="5" t="s">
        <v>4443</v>
      </c>
      <c r="AH11" s="5" t="s">
        <v>4444</v>
      </c>
      <c r="AI11" s="5" t="s">
        <v>4443</v>
      </c>
      <c r="AJ11" s="6" t="s">
        <v>4445</v>
      </c>
      <c r="AM11" s="5">
        <v>0</v>
      </c>
      <c r="AO11" s="11" t="s">
        <v>4418</v>
      </c>
      <c r="AP11" s="5">
        <v>1</v>
      </c>
      <c r="AQ11" t="s">
        <v>4455</v>
      </c>
      <c r="AR11" s="5">
        <v>1</v>
      </c>
      <c r="AS11" s="6" t="s">
        <v>4446</v>
      </c>
      <c r="AT11" s="5">
        <v>0</v>
      </c>
    </row>
  </sheetData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BC11"/>
  <sheetViews>
    <sheetView topLeftCell="AE1" workbookViewId="0">
      <selection activeCell="AJ26" sqref="AJ26"/>
    </sheetView>
  </sheetViews>
  <sheetFormatPr defaultColWidth="9"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style="9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s="9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760</v>
      </c>
      <c r="B2" s="5">
        <v>1</v>
      </c>
      <c r="C2" s="5" t="s">
        <v>3725</v>
      </c>
      <c r="D2" s="5" t="s">
        <v>910</v>
      </c>
      <c r="E2" s="12">
        <f>2599/1.23</f>
        <v>2113.0081300813008</v>
      </c>
      <c r="F2" s="5">
        <v>1</v>
      </c>
      <c r="Z2" s="5" t="s">
        <v>80</v>
      </c>
      <c r="AD2" s="5" t="s">
        <v>3726</v>
      </c>
      <c r="AE2" s="6" t="s">
        <v>3727</v>
      </c>
      <c r="AF2" s="5" t="s">
        <v>3728</v>
      </c>
      <c r="AG2" s="5" t="s">
        <v>3729</v>
      </c>
      <c r="AH2" s="5" t="s">
        <v>3730</v>
      </c>
      <c r="AI2" s="5" t="s">
        <v>3729</v>
      </c>
      <c r="AJ2" s="6" t="s">
        <v>609</v>
      </c>
      <c r="AM2" s="5">
        <v>0</v>
      </c>
      <c r="AO2" s="11" t="s">
        <v>552</v>
      </c>
      <c r="AP2" s="5">
        <v>1</v>
      </c>
      <c r="AQ2" t="s">
        <v>837</v>
      </c>
      <c r="AR2" s="5">
        <v>1</v>
      </c>
      <c r="AS2" s="6" t="s">
        <v>3731</v>
      </c>
      <c r="AT2" s="5">
        <v>0</v>
      </c>
    </row>
    <row r="3" spans="1:55" s="5" customFormat="1" ht="15">
      <c r="A3" s="5">
        <v>761</v>
      </c>
      <c r="B3" s="5">
        <v>1</v>
      </c>
      <c r="C3" s="5" t="s">
        <v>3732</v>
      </c>
      <c r="D3" s="5" t="s">
        <v>910</v>
      </c>
      <c r="E3" s="12">
        <f t="shared" ref="E3:E9" si="0">2599/1.23</f>
        <v>2113.0081300813008</v>
      </c>
      <c r="F3" s="5">
        <v>1</v>
      </c>
      <c r="Z3" s="5" t="s">
        <v>80</v>
      </c>
      <c r="AD3" s="5" t="s">
        <v>3733</v>
      </c>
      <c r="AE3" s="6" t="s">
        <v>3734</v>
      </c>
      <c r="AF3" s="5" t="s">
        <v>3735</v>
      </c>
      <c r="AG3" s="5" t="s">
        <v>3736</v>
      </c>
      <c r="AH3" s="5" t="s">
        <v>3737</v>
      </c>
      <c r="AI3" s="5" t="s">
        <v>3736</v>
      </c>
      <c r="AJ3" s="6" t="s">
        <v>610</v>
      </c>
      <c r="AM3" s="5">
        <v>0</v>
      </c>
      <c r="AO3" s="11" t="s">
        <v>552</v>
      </c>
      <c r="AP3" s="5">
        <v>1</v>
      </c>
      <c r="AQ3" t="s">
        <v>838</v>
      </c>
      <c r="AR3" s="5">
        <v>1</v>
      </c>
      <c r="AS3" s="6" t="s">
        <v>3738</v>
      </c>
      <c r="AT3" s="5">
        <v>0</v>
      </c>
    </row>
    <row r="4" spans="1:55" s="5" customFormat="1" ht="15">
      <c r="A4" s="5">
        <v>762</v>
      </c>
      <c r="B4" s="5">
        <v>1</v>
      </c>
      <c r="C4" s="5" t="s">
        <v>3739</v>
      </c>
      <c r="D4" s="5" t="s">
        <v>910</v>
      </c>
      <c r="E4" s="12">
        <f t="shared" si="0"/>
        <v>2113.0081300813008</v>
      </c>
      <c r="F4" s="5">
        <v>1</v>
      </c>
      <c r="Z4" s="5" t="s">
        <v>80</v>
      </c>
      <c r="AD4" s="5" t="s">
        <v>3740</v>
      </c>
      <c r="AE4" s="6" t="s">
        <v>3741</v>
      </c>
      <c r="AF4" s="5" t="s">
        <v>3742</v>
      </c>
      <c r="AG4" s="5" t="s">
        <v>3743</v>
      </c>
      <c r="AH4" s="5" t="s">
        <v>3744</v>
      </c>
      <c r="AI4" s="5" t="s">
        <v>3743</v>
      </c>
      <c r="AJ4" s="6" t="s">
        <v>611</v>
      </c>
      <c r="AM4" s="5">
        <v>0</v>
      </c>
      <c r="AO4" s="11" t="s">
        <v>552</v>
      </c>
      <c r="AP4" s="5">
        <v>1</v>
      </c>
      <c r="AQ4" t="s">
        <v>839</v>
      </c>
      <c r="AR4" s="5">
        <v>1</v>
      </c>
      <c r="AS4" s="6" t="s">
        <v>3745</v>
      </c>
      <c r="AT4" s="5">
        <v>0</v>
      </c>
    </row>
    <row r="5" spans="1:55" s="5" customFormat="1" ht="15">
      <c r="A5" s="5">
        <v>763</v>
      </c>
      <c r="B5" s="5">
        <v>1</v>
      </c>
      <c r="C5" s="5" t="s">
        <v>3746</v>
      </c>
      <c r="D5" s="5" t="s">
        <v>910</v>
      </c>
      <c r="E5" s="12">
        <f t="shared" si="0"/>
        <v>2113.0081300813008</v>
      </c>
      <c r="F5" s="5">
        <v>1</v>
      </c>
      <c r="Z5" s="5" t="s">
        <v>80</v>
      </c>
      <c r="AD5" s="5" t="s">
        <v>3747</v>
      </c>
      <c r="AE5" s="6" t="s">
        <v>3748</v>
      </c>
      <c r="AF5" s="5" t="s">
        <v>3749</v>
      </c>
      <c r="AG5" s="5" t="s">
        <v>3750</v>
      </c>
      <c r="AH5" s="5" t="s">
        <v>3751</v>
      </c>
      <c r="AI5" s="5" t="s">
        <v>3750</v>
      </c>
      <c r="AJ5" s="6" t="s">
        <v>612</v>
      </c>
      <c r="AM5" s="5">
        <v>0</v>
      </c>
      <c r="AO5" s="11" t="s">
        <v>552</v>
      </c>
      <c r="AP5" s="5">
        <v>1</v>
      </c>
      <c r="AQ5" t="s">
        <v>840</v>
      </c>
      <c r="AR5" s="5">
        <v>1</v>
      </c>
      <c r="AS5" s="6" t="s">
        <v>3752</v>
      </c>
      <c r="AT5" s="5">
        <v>0</v>
      </c>
    </row>
    <row r="6" spans="1:55" s="5" customFormat="1" ht="15">
      <c r="A6" s="5">
        <v>764</v>
      </c>
      <c r="B6" s="5">
        <v>1</v>
      </c>
      <c r="C6" s="5" t="s">
        <v>3753</v>
      </c>
      <c r="D6" s="5" t="s">
        <v>910</v>
      </c>
      <c r="E6" s="12">
        <f t="shared" si="0"/>
        <v>2113.0081300813008</v>
      </c>
      <c r="F6" s="5">
        <v>1</v>
      </c>
      <c r="Z6" s="5" t="s">
        <v>80</v>
      </c>
      <c r="AD6" s="5" t="s">
        <v>3754</v>
      </c>
      <c r="AE6" s="6" t="s">
        <v>3755</v>
      </c>
      <c r="AF6" s="5" t="s">
        <v>3756</v>
      </c>
      <c r="AG6" s="5" t="s">
        <v>3757</v>
      </c>
      <c r="AH6" s="5" t="s">
        <v>3758</v>
      </c>
      <c r="AI6" s="5" t="s">
        <v>3757</v>
      </c>
      <c r="AJ6" s="6" t="s">
        <v>613</v>
      </c>
      <c r="AM6" s="5">
        <v>0</v>
      </c>
      <c r="AO6" s="11" t="s">
        <v>552</v>
      </c>
      <c r="AP6" s="5">
        <v>1</v>
      </c>
      <c r="AQ6" t="s">
        <v>841</v>
      </c>
      <c r="AR6" s="5">
        <v>1</v>
      </c>
      <c r="AS6" s="6" t="s">
        <v>3759</v>
      </c>
      <c r="AT6" s="5">
        <v>0</v>
      </c>
    </row>
    <row r="7" spans="1:55" s="5" customFormat="1" ht="15">
      <c r="A7" s="5">
        <v>765</v>
      </c>
      <c r="B7" s="5">
        <v>1</v>
      </c>
      <c r="C7" s="5" t="s">
        <v>3760</v>
      </c>
      <c r="D7" s="5" t="s">
        <v>910</v>
      </c>
      <c r="E7" s="12">
        <f t="shared" si="0"/>
        <v>2113.0081300813008</v>
      </c>
      <c r="F7" s="5">
        <v>1</v>
      </c>
      <c r="Z7" s="5" t="s">
        <v>80</v>
      </c>
      <c r="AD7" s="5" t="s">
        <v>3761</v>
      </c>
      <c r="AE7" s="6" t="s">
        <v>3762</v>
      </c>
      <c r="AF7" s="5" t="s">
        <v>3763</v>
      </c>
      <c r="AG7" s="5" t="s">
        <v>3764</v>
      </c>
      <c r="AH7" s="5" t="s">
        <v>3765</v>
      </c>
      <c r="AI7" s="5" t="s">
        <v>3764</v>
      </c>
      <c r="AJ7" s="6" t="s">
        <v>614</v>
      </c>
      <c r="AM7" s="5">
        <v>0</v>
      </c>
      <c r="AO7" s="11" t="s">
        <v>552</v>
      </c>
      <c r="AP7" s="5">
        <v>1</v>
      </c>
      <c r="AQ7" t="s">
        <v>842</v>
      </c>
      <c r="AR7" s="5">
        <v>1</v>
      </c>
      <c r="AS7" s="6" t="s">
        <v>3766</v>
      </c>
      <c r="AT7" s="5">
        <v>0</v>
      </c>
    </row>
    <row r="8" spans="1:55" s="5" customFormat="1" ht="15">
      <c r="A8" s="5">
        <v>766</v>
      </c>
      <c r="B8" s="5">
        <v>1</v>
      </c>
      <c r="C8" s="5" t="s">
        <v>3767</v>
      </c>
      <c r="D8" s="5" t="s">
        <v>910</v>
      </c>
      <c r="E8" s="12">
        <f t="shared" si="0"/>
        <v>2113.0081300813008</v>
      </c>
      <c r="F8" s="5">
        <v>1</v>
      </c>
      <c r="Z8" s="5" t="s">
        <v>80</v>
      </c>
      <c r="AD8" s="5" t="s">
        <v>3768</v>
      </c>
      <c r="AE8" s="6" t="s">
        <v>3769</v>
      </c>
      <c r="AF8" s="5" t="s">
        <v>3770</v>
      </c>
      <c r="AG8" s="5" t="s">
        <v>3771</v>
      </c>
      <c r="AH8" s="5" t="s">
        <v>3772</v>
      </c>
      <c r="AI8" s="5" t="s">
        <v>3771</v>
      </c>
      <c r="AJ8" s="6" t="s">
        <v>615</v>
      </c>
      <c r="AM8" s="5">
        <v>0</v>
      </c>
      <c r="AO8" s="11" t="s">
        <v>552</v>
      </c>
      <c r="AP8" s="5">
        <v>1</v>
      </c>
      <c r="AQ8" t="s">
        <v>843</v>
      </c>
      <c r="AR8" s="5">
        <v>1</v>
      </c>
      <c r="AS8" s="6" t="s">
        <v>3773</v>
      </c>
      <c r="AT8" s="5">
        <v>0</v>
      </c>
    </row>
    <row r="9" spans="1:55" s="5" customFormat="1" ht="15">
      <c r="A9" s="5">
        <v>767</v>
      </c>
      <c r="B9" s="5">
        <v>1</v>
      </c>
      <c r="C9" s="5" t="s">
        <v>3774</v>
      </c>
      <c r="D9" s="5" t="s">
        <v>910</v>
      </c>
      <c r="E9" s="12">
        <f t="shared" si="0"/>
        <v>2113.0081300813008</v>
      </c>
      <c r="F9" s="5">
        <v>1</v>
      </c>
      <c r="Z9" s="5" t="s">
        <v>80</v>
      </c>
      <c r="AD9" s="5" t="s">
        <v>3775</v>
      </c>
      <c r="AE9" s="6" t="s">
        <v>3776</v>
      </c>
      <c r="AF9" s="5" t="s">
        <v>3777</v>
      </c>
      <c r="AG9" s="5" t="s">
        <v>3778</v>
      </c>
      <c r="AH9" s="5" t="s">
        <v>3779</v>
      </c>
      <c r="AI9" s="5" t="s">
        <v>3778</v>
      </c>
      <c r="AJ9" s="6" t="s">
        <v>616</v>
      </c>
      <c r="AM9" s="5">
        <v>0</v>
      </c>
      <c r="AO9" s="11" t="s">
        <v>552</v>
      </c>
      <c r="AP9" s="5">
        <v>1</v>
      </c>
      <c r="AQ9" t="s">
        <v>4456</v>
      </c>
      <c r="AR9" s="5">
        <v>1</v>
      </c>
      <c r="AS9" s="6" t="s">
        <v>3780</v>
      </c>
      <c r="AT9" s="5">
        <v>0</v>
      </c>
    </row>
    <row r="11" spans="1:55" s="5" customFormat="1" ht="15">
      <c r="A11" s="5">
        <v>768</v>
      </c>
      <c r="B11" s="5">
        <v>1</v>
      </c>
      <c r="C11" s="5" t="s">
        <v>4439</v>
      </c>
      <c r="D11" s="5" t="s">
        <v>910</v>
      </c>
      <c r="E11" s="12">
        <f>2799/1.23</f>
        <v>2275.6097560975609</v>
      </c>
      <c r="F11" s="5">
        <v>1</v>
      </c>
      <c r="Z11" s="5" t="s">
        <v>80</v>
      </c>
      <c r="AD11" s="5" t="s">
        <v>4447</v>
      </c>
      <c r="AE11" s="6" t="s">
        <v>4448</v>
      </c>
      <c r="AF11" s="5" t="s">
        <v>4449</v>
      </c>
      <c r="AG11" s="5" t="s">
        <v>4450</v>
      </c>
      <c r="AH11" s="5" t="s">
        <v>4451</v>
      </c>
      <c r="AI11" s="5" t="s">
        <v>4450</v>
      </c>
      <c r="AJ11" s="6" t="s">
        <v>4452</v>
      </c>
      <c r="AM11" s="5">
        <v>0</v>
      </c>
      <c r="AO11" s="11" t="s">
        <v>4418</v>
      </c>
      <c r="AP11" s="5">
        <v>1</v>
      </c>
      <c r="AQ11" t="s">
        <v>4454</v>
      </c>
      <c r="AR11" s="5">
        <v>1</v>
      </c>
      <c r="AS11" s="6" t="s">
        <v>4453</v>
      </c>
      <c r="AT11" s="5">
        <v>0</v>
      </c>
    </row>
  </sheetData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BC11"/>
  <sheetViews>
    <sheetView workbookViewId="0">
      <selection activeCell="C15" sqref="C15"/>
    </sheetView>
  </sheetViews>
  <sheetFormatPr defaultColWidth="9"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style="9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s="9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>
        <v>740</v>
      </c>
      <c r="B2" s="5">
        <v>1</v>
      </c>
      <c r="C2" s="5" t="s">
        <v>3829</v>
      </c>
      <c r="D2" s="5" t="s">
        <v>910</v>
      </c>
      <c r="E2" s="12">
        <f>2099/1.23</f>
        <v>1706.5040650406504</v>
      </c>
      <c r="F2" s="5">
        <v>1</v>
      </c>
      <c r="Z2" s="5" t="s">
        <v>80</v>
      </c>
      <c r="AD2" s="5" t="s">
        <v>3830</v>
      </c>
      <c r="AE2" s="6" t="s">
        <v>3831</v>
      </c>
      <c r="AF2" s="5" t="s">
        <v>3832</v>
      </c>
      <c r="AG2" s="5" t="s">
        <v>3833</v>
      </c>
      <c r="AH2" s="5" t="s">
        <v>3730</v>
      </c>
      <c r="AI2" s="5" t="s">
        <v>3833</v>
      </c>
      <c r="AJ2" s="6" t="s">
        <v>1011</v>
      </c>
      <c r="AM2" s="5">
        <v>0</v>
      </c>
      <c r="AO2" s="11" t="s">
        <v>959</v>
      </c>
      <c r="AP2" s="5">
        <v>1</v>
      </c>
      <c r="AQ2" t="s">
        <v>1019</v>
      </c>
      <c r="AR2" s="5">
        <v>1</v>
      </c>
      <c r="AS2" s="6" t="s">
        <v>3834</v>
      </c>
      <c r="AT2" s="5">
        <v>0</v>
      </c>
    </row>
    <row r="3" spans="1:55" s="5" customFormat="1" ht="15">
      <c r="A3">
        <f>A2+1</f>
        <v>741</v>
      </c>
      <c r="B3" s="5">
        <v>1</v>
      </c>
      <c r="C3" s="5" t="s">
        <v>3835</v>
      </c>
      <c r="D3" s="5" t="s">
        <v>910</v>
      </c>
      <c r="E3" s="12">
        <f>2099/1.23</f>
        <v>1706.5040650406504</v>
      </c>
      <c r="F3" s="5">
        <v>1</v>
      </c>
      <c r="Z3" s="5" t="s">
        <v>80</v>
      </c>
      <c r="AD3" s="5" t="s">
        <v>3836</v>
      </c>
      <c r="AE3" s="6" t="s">
        <v>3837</v>
      </c>
      <c r="AF3" s="5" t="s">
        <v>3838</v>
      </c>
      <c r="AG3" s="5" t="s">
        <v>3839</v>
      </c>
      <c r="AH3" s="5" t="s">
        <v>3737</v>
      </c>
      <c r="AI3" s="5" t="s">
        <v>3839</v>
      </c>
      <c r="AJ3" s="6" t="s">
        <v>1012</v>
      </c>
      <c r="AM3" s="5">
        <v>0</v>
      </c>
      <c r="AO3" s="11" t="s">
        <v>959</v>
      </c>
      <c r="AP3" s="5">
        <v>1</v>
      </c>
      <c r="AQ3" t="s">
        <v>1020</v>
      </c>
      <c r="AR3" s="5">
        <v>1</v>
      </c>
      <c r="AS3" s="6" t="s">
        <v>3840</v>
      </c>
      <c r="AT3" s="5">
        <v>0</v>
      </c>
    </row>
    <row r="4" spans="1:55" s="5" customFormat="1" ht="15">
      <c r="A4">
        <f t="shared" ref="A4:A9" si="0">A3+1</f>
        <v>742</v>
      </c>
      <c r="B4" s="5">
        <v>1</v>
      </c>
      <c r="C4" s="5" t="s">
        <v>3841</v>
      </c>
      <c r="D4" s="5" t="s">
        <v>910</v>
      </c>
      <c r="E4" s="12">
        <f>1899/1.23</f>
        <v>1543.9024390243903</v>
      </c>
      <c r="F4" s="5">
        <v>1</v>
      </c>
      <c r="Z4" s="5" t="s">
        <v>80</v>
      </c>
      <c r="AD4" s="5" t="s">
        <v>3842</v>
      </c>
      <c r="AE4" s="6" t="s">
        <v>3843</v>
      </c>
      <c r="AF4" s="5" t="s">
        <v>3844</v>
      </c>
      <c r="AG4" s="5" t="s">
        <v>3845</v>
      </c>
      <c r="AH4" s="5" t="s">
        <v>3744</v>
      </c>
      <c r="AI4" s="5" t="s">
        <v>3845</v>
      </c>
      <c r="AJ4" s="6" t="s">
        <v>1013</v>
      </c>
      <c r="AM4" s="5">
        <v>0</v>
      </c>
      <c r="AO4" s="11" t="s">
        <v>959</v>
      </c>
      <c r="AP4" s="5">
        <v>1</v>
      </c>
      <c r="AQ4" t="s">
        <v>1021</v>
      </c>
      <c r="AR4" s="5">
        <v>1</v>
      </c>
      <c r="AS4" s="6" t="s">
        <v>3846</v>
      </c>
      <c r="AT4" s="5">
        <v>0</v>
      </c>
    </row>
    <row r="5" spans="1:55" s="5" customFormat="1" ht="15">
      <c r="A5">
        <f t="shared" si="0"/>
        <v>743</v>
      </c>
      <c r="B5" s="5">
        <v>1</v>
      </c>
      <c r="C5" s="5" t="s">
        <v>3847</v>
      </c>
      <c r="D5" s="5" t="s">
        <v>910</v>
      </c>
      <c r="E5" s="12">
        <f>1899/1.23</f>
        <v>1543.9024390243903</v>
      </c>
      <c r="F5" s="5">
        <v>1</v>
      </c>
      <c r="Z5" s="5" t="s">
        <v>80</v>
      </c>
      <c r="AD5" s="5" t="s">
        <v>3848</v>
      </c>
      <c r="AE5" s="6" t="s">
        <v>3849</v>
      </c>
      <c r="AF5" s="5" t="s">
        <v>3850</v>
      </c>
      <c r="AG5" s="5" t="s">
        <v>3851</v>
      </c>
      <c r="AH5" s="5" t="s">
        <v>3751</v>
      </c>
      <c r="AI5" s="5" t="s">
        <v>3851</v>
      </c>
      <c r="AJ5" s="6" t="s">
        <v>1014</v>
      </c>
      <c r="AM5" s="5">
        <v>0</v>
      </c>
      <c r="AO5" s="11" t="s">
        <v>959</v>
      </c>
      <c r="AP5" s="5">
        <v>1</v>
      </c>
      <c r="AQ5" t="s">
        <v>1022</v>
      </c>
      <c r="AR5" s="5">
        <v>1</v>
      </c>
      <c r="AS5" s="6" t="s">
        <v>3852</v>
      </c>
      <c r="AT5" s="5">
        <v>0</v>
      </c>
    </row>
    <row r="6" spans="1:55" s="5" customFormat="1" ht="15">
      <c r="A6">
        <f t="shared" si="0"/>
        <v>744</v>
      </c>
      <c r="B6" s="5">
        <v>1</v>
      </c>
      <c r="C6" s="5" t="s">
        <v>3853</v>
      </c>
      <c r="D6" s="5" t="s">
        <v>910</v>
      </c>
      <c r="E6" s="12">
        <f>1899/1.23</f>
        <v>1543.9024390243903</v>
      </c>
      <c r="F6" s="5">
        <v>1</v>
      </c>
      <c r="Z6" s="5" t="s">
        <v>80</v>
      </c>
      <c r="AD6" s="5" t="s">
        <v>3854</v>
      </c>
      <c r="AE6" s="6" t="s">
        <v>3855</v>
      </c>
      <c r="AF6" s="5" t="s">
        <v>3856</v>
      </c>
      <c r="AG6" s="5" t="s">
        <v>3857</v>
      </c>
      <c r="AH6" s="5" t="s">
        <v>3758</v>
      </c>
      <c r="AI6" s="5" t="s">
        <v>3857</v>
      </c>
      <c r="AJ6" s="6" t="s">
        <v>1015</v>
      </c>
      <c r="AM6" s="5">
        <v>0</v>
      </c>
      <c r="AO6" s="11" t="s">
        <v>959</v>
      </c>
      <c r="AP6" s="5">
        <v>1</v>
      </c>
      <c r="AQ6" t="s">
        <v>1023</v>
      </c>
      <c r="AR6" s="5">
        <v>1</v>
      </c>
      <c r="AS6" s="6" t="s">
        <v>3858</v>
      </c>
      <c r="AT6" s="5">
        <v>0</v>
      </c>
    </row>
    <row r="7" spans="1:55" s="5" customFormat="1" ht="15">
      <c r="A7">
        <f t="shared" si="0"/>
        <v>745</v>
      </c>
      <c r="B7" s="5">
        <v>1</v>
      </c>
      <c r="C7" s="5" t="s">
        <v>3859</v>
      </c>
      <c r="D7" s="5" t="s">
        <v>910</v>
      </c>
      <c r="E7" s="12">
        <f>2099/1.23</f>
        <v>1706.5040650406504</v>
      </c>
      <c r="F7" s="5">
        <v>1</v>
      </c>
      <c r="Z7" s="5" t="s">
        <v>80</v>
      </c>
      <c r="AD7" s="5" t="s">
        <v>3860</v>
      </c>
      <c r="AE7" s="6" t="s">
        <v>3861</v>
      </c>
      <c r="AF7" s="5" t="s">
        <v>3862</v>
      </c>
      <c r="AG7" s="5" t="s">
        <v>3863</v>
      </c>
      <c r="AH7" s="5" t="s">
        <v>3765</v>
      </c>
      <c r="AI7" s="5" t="s">
        <v>3863</v>
      </c>
      <c r="AJ7" s="6" t="s">
        <v>1016</v>
      </c>
      <c r="AM7" s="5">
        <v>0</v>
      </c>
      <c r="AO7" s="11" t="s">
        <v>959</v>
      </c>
      <c r="AP7" s="5">
        <v>1</v>
      </c>
      <c r="AQ7" t="s">
        <v>1024</v>
      </c>
      <c r="AR7" s="5">
        <v>1</v>
      </c>
      <c r="AS7" s="6" t="s">
        <v>3864</v>
      </c>
      <c r="AT7" s="5">
        <v>0</v>
      </c>
    </row>
    <row r="8" spans="1:55" s="5" customFormat="1" ht="15">
      <c r="A8">
        <f t="shared" si="0"/>
        <v>746</v>
      </c>
      <c r="B8" s="5">
        <v>1</v>
      </c>
      <c r="C8" s="5" t="s">
        <v>3865</v>
      </c>
      <c r="D8" s="5" t="s">
        <v>910</v>
      </c>
      <c r="E8" s="12">
        <f>2099/1.23</f>
        <v>1706.5040650406504</v>
      </c>
      <c r="F8" s="5">
        <v>1</v>
      </c>
      <c r="Z8" s="5" t="s">
        <v>80</v>
      </c>
      <c r="AD8" s="5" t="s">
        <v>3866</v>
      </c>
      <c r="AE8" s="6" t="s">
        <v>3867</v>
      </c>
      <c r="AF8" s="5" t="s">
        <v>3868</v>
      </c>
      <c r="AG8" s="5" t="s">
        <v>3869</v>
      </c>
      <c r="AH8" s="5" t="s">
        <v>3772</v>
      </c>
      <c r="AI8" s="5" t="s">
        <v>3869</v>
      </c>
      <c r="AJ8" s="6" t="s">
        <v>1017</v>
      </c>
      <c r="AM8" s="5">
        <v>0</v>
      </c>
      <c r="AO8" s="11" t="s">
        <v>959</v>
      </c>
      <c r="AP8" s="5">
        <v>1</v>
      </c>
      <c r="AQ8" t="s">
        <v>1025</v>
      </c>
      <c r="AR8" s="5">
        <v>1</v>
      </c>
      <c r="AS8" s="6" t="s">
        <v>3870</v>
      </c>
      <c r="AT8" s="5">
        <v>0</v>
      </c>
    </row>
    <row r="9" spans="1:55" s="5" customFormat="1" ht="15">
      <c r="A9">
        <f t="shared" si="0"/>
        <v>747</v>
      </c>
      <c r="B9" s="5">
        <v>1</v>
      </c>
      <c r="C9" s="5" t="s">
        <v>3871</v>
      </c>
      <c r="D9" s="5" t="s">
        <v>910</v>
      </c>
      <c r="E9" s="12">
        <f>1899/1.23</f>
        <v>1543.9024390243903</v>
      </c>
      <c r="F9" s="5">
        <v>1</v>
      </c>
      <c r="Z9" s="5" t="s">
        <v>80</v>
      </c>
      <c r="AD9" s="5" t="s">
        <v>3872</v>
      </c>
      <c r="AE9" s="6" t="s">
        <v>3873</v>
      </c>
      <c r="AF9" s="5" t="s">
        <v>3874</v>
      </c>
      <c r="AG9" s="5" t="s">
        <v>3875</v>
      </c>
      <c r="AH9" s="5" t="s">
        <v>3779</v>
      </c>
      <c r="AI9" s="5" t="s">
        <v>3875</v>
      </c>
      <c r="AJ9" s="6" t="s">
        <v>1018</v>
      </c>
      <c r="AM9" s="5">
        <v>0</v>
      </c>
      <c r="AO9" s="11" t="s">
        <v>959</v>
      </c>
      <c r="AP9" s="5">
        <v>1</v>
      </c>
      <c r="AQ9" t="s">
        <v>1026</v>
      </c>
      <c r="AR9" s="5">
        <v>1</v>
      </c>
      <c r="AS9" s="6" t="s">
        <v>3876</v>
      </c>
      <c r="AT9" s="5">
        <v>0</v>
      </c>
    </row>
    <row r="11" spans="1:55">
      <c r="A11">
        <v>748</v>
      </c>
      <c r="B11">
        <v>1</v>
      </c>
      <c r="C11" t="s">
        <v>4428</v>
      </c>
      <c r="D11" t="s">
        <v>910</v>
      </c>
      <c r="E11">
        <v>1787.8049000000001</v>
      </c>
      <c r="F11">
        <v>1</v>
      </c>
      <c r="Z11" t="s">
        <v>80</v>
      </c>
      <c r="AD11" t="s">
        <v>4429</v>
      </c>
      <c r="AE11" t="s">
        <v>4430</v>
      </c>
      <c r="AF11" t="s">
        <v>4431</v>
      </c>
      <c r="AG11" t="s">
        <v>4432</v>
      </c>
      <c r="AH11" t="s">
        <v>4433</v>
      </c>
      <c r="AI11" t="s">
        <v>4434</v>
      </c>
      <c r="AJ11" t="s">
        <v>4435</v>
      </c>
      <c r="AM11">
        <v>0</v>
      </c>
      <c r="AO11" s="9" t="s">
        <v>4418</v>
      </c>
      <c r="AP11">
        <v>1</v>
      </c>
      <c r="AQ11" t="s">
        <v>4436</v>
      </c>
      <c r="AR11">
        <v>1</v>
      </c>
      <c r="AS11" t="s">
        <v>4437</v>
      </c>
      <c r="AT11">
        <v>0</v>
      </c>
    </row>
  </sheetData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BC5"/>
  <sheetViews>
    <sheetView workbookViewId="0">
      <selection activeCell="C4" sqref="C4"/>
    </sheetView>
  </sheetViews>
  <sheetFormatPr defaultColWidth="9" defaultRowHeight="14.25"/>
  <cols>
    <col min="1" max="1" width="4.875" bestFit="1" customWidth="1"/>
    <col min="2" max="2" width="14.75" bestFit="1" customWidth="1"/>
    <col min="3" max="3" width="53.75" customWidth="1"/>
    <col min="4" max="4" width="21.375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2950</v>
      </c>
      <c r="B2" s="5">
        <v>1</v>
      </c>
      <c r="C2" s="5" t="s">
        <v>3891</v>
      </c>
      <c r="D2" s="5" t="s">
        <v>911</v>
      </c>
      <c r="E2" s="5">
        <f>1499/1.23</f>
        <v>1218.69918699187</v>
      </c>
      <c r="F2" s="5">
        <v>1</v>
      </c>
      <c r="Z2" s="5" t="s">
        <v>80</v>
      </c>
      <c r="AD2" s="5" t="s">
        <v>3892</v>
      </c>
      <c r="AE2" s="6" t="s">
        <v>3893</v>
      </c>
      <c r="AF2" s="5" t="s">
        <v>3894</v>
      </c>
      <c r="AG2" s="5" t="s">
        <v>3895</v>
      </c>
      <c r="AH2" s="5" t="s">
        <v>3894</v>
      </c>
      <c r="AI2" s="5" t="s">
        <v>3895</v>
      </c>
      <c r="AJ2" s="6" t="s">
        <v>1029</v>
      </c>
      <c r="AM2" s="5">
        <v>0</v>
      </c>
      <c r="AO2" s="11" t="s">
        <v>959</v>
      </c>
      <c r="AP2" s="5">
        <v>1</v>
      </c>
      <c r="AQ2" s="6" t="s">
        <v>1031</v>
      </c>
      <c r="AR2" s="5">
        <v>1</v>
      </c>
      <c r="AS2" s="6" t="s">
        <v>3896</v>
      </c>
      <c r="AT2" s="5">
        <v>0</v>
      </c>
    </row>
    <row r="3" spans="1:55" s="5" customFormat="1" ht="15">
      <c r="A3" s="5">
        <v>2951</v>
      </c>
      <c r="B3" s="5">
        <v>1</v>
      </c>
      <c r="C3" s="5" t="s">
        <v>3897</v>
      </c>
      <c r="D3" s="5" t="s">
        <v>911</v>
      </c>
      <c r="E3" s="5">
        <f>1499/1.23</f>
        <v>1218.69918699187</v>
      </c>
      <c r="F3" s="5">
        <v>1</v>
      </c>
      <c r="Z3" s="5" t="s">
        <v>80</v>
      </c>
      <c r="AD3" s="5" t="s">
        <v>3898</v>
      </c>
      <c r="AE3" s="6" t="s">
        <v>3899</v>
      </c>
      <c r="AF3" s="5" t="s">
        <v>3900</v>
      </c>
      <c r="AG3" s="5" t="s">
        <v>3901</v>
      </c>
      <c r="AH3" s="5" t="s">
        <v>3900</v>
      </c>
      <c r="AI3" s="5" t="s">
        <v>3901</v>
      </c>
      <c r="AJ3" s="6" t="s">
        <v>1027</v>
      </c>
      <c r="AM3" s="5">
        <v>0</v>
      </c>
      <c r="AO3" s="11" t="s">
        <v>959</v>
      </c>
      <c r="AP3" s="5">
        <v>1</v>
      </c>
      <c r="AQ3" s="6" t="s">
        <v>1032</v>
      </c>
      <c r="AR3" s="5">
        <v>1</v>
      </c>
      <c r="AS3" s="6" t="s">
        <v>3902</v>
      </c>
      <c r="AT3" s="5">
        <v>0</v>
      </c>
    </row>
    <row r="4" spans="1:55" s="5" customFormat="1" ht="15">
      <c r="A4" s="5">
        <v>2952</v>
      </c>
      <c r="B4" s="5">
        <v>1</v>
      </c>
      <c r="C4" s="5" t="s">
        <v>3903</v>
      </c>
      <c r="D4" s="5" t="s">
        <v>911</v>
      </c>
      <c r="E4" s="5">
        <f>1299/1.23</f>
        <v>1056.0975609756097</v>
      </c>
      <c r="F4" s="5">
        <v>1</v>
      </c>
      <c r="Z4" s="5" t="s">
        <v>80</v>
      </c>
      <c r="AD4" s="5" t="s">
        <v>3904</v>
      </c>
      <c r="AE4" s="6" t="s">
        <v>3905</v>
      </c>
      <c r="AF4" s="5" t="s">
        <v>3906</v>
      </c>
      <c r="AG4" s="5" t="s">
        <v>3907</v>
      </c>
      <c r="AH4" s="5" t="s">
        <v>3906</v>
      </c>
      <c r="AI4" s="5" t="s">
        <v>3907</v>
      </c>
      <c r="AJ4" s="6" t="s">
        <v>1030</v>
      </c>
      <c r="AM4" s="5">
        <v>0</v>
      </c>
      <c r="AO4" s="11" t="s">
        <v>959</v>
      </c>
      <c r="AP4" s="5">
        <v>1</v>
      </c>
      <c r="AQ4" s="6" t="s">
        <v>1033</v>
      </c>
      <c r="AR4" s="5">
        <v>1</v>
      </c>
      <c r="AS4" s="6" t="s">
        <v>3908</v>
      </c>
      <c r="AT4" s="5">
        <v>0</v>
      </c>
    </row>
    <row r="5" spans="1:55" s="5" customFormat="1" ht="15">
      <c r="A5" s="5">
        <v>2953</v>
      </c>
      <c r="B5" s="5">
        <v>1</v>
      </c>
      <c r="C5" s="5" t="s">
        <v>3909</v>
      </c>
      <c r="D5" s="5" t="s">
        <v>911</v>
      </c>
      <c r="E5" s="5">
        <f>1299/1.23</f>
        <v>1056.0975609756097</v>
      </c>
      <c r="F5" s="5">
        <v>1</v>
      </c>
      <c r="Z5" s="5" t="s">
        <v>80</v>
      </c>
      <c r="AD5" s="5" t="s">
        <v>3910</v>
      </c>
      <c r="AE5" s="6" t="s">
        <v>3911</v>
      </c>
      <c r="AF5" s="5" t="s">
        <v>3912</v>
      </c>
      <c r="AG5" s="5" t="s">
        <v>3913</v>
      </c>
      <c r="AH5" s="5" t="s">
        <v>3912</v>
      </c>
      <c r="AI5" s="5" t="s">
        <v>3913</v>
      </c>
      <c r="AJ5" s="6" t="s">
        <v>1028</v>
      </c>
      <c r="AM5" s="5">
        <v>0</v>
      </c>
      <c r="AO5" s="11" t="s">
        <v>959</v>
      </c>
      <c r="AP5" s="5">
        <v>1</v>
      </c>
      <c r="AQ5" s="6" t="s">
        <v>1034</v>
      </c>
      <c r="AR5" s="5">
        <v>1</v>
      </c>
      <c r="AS5" s="6" t="s">
        <v>3914</v>
      </c>
      <c r="AT5" s="5">
        <v>0</v>
      </c>
    </row>
  </sheetData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BC21"/>
  <sheetViews>
    <sheetView workbookViewId="0">
      <selection activeCell="C4" sqref="C4"/>
    </sheetView>
  </sheetViews>
  <sheetFormatPr defaultColWidth="9" defaultRowHeight="14.25"/>
  <cols>
    <col min="1" max="1" width="4.875" bestFit="1" customWidth="1"/>
    <col min="2" max="2" width="14.75" bestFit="1" customWidth="1"/>
    <col min="3" max="3" width="53.75" customWidth="1"/>
    <col min="4" max="4" width="19.125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29.37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160</v>
      </c>
      <c r="B2" s="5">
        <v>1</v>
      </c>
      <c r="C2" s="5" t="s">
        <v>1966</v>
      </c>
      <c r="D2" s="5" t="s">
        <v>81</v>
      </c>
      <c r="E2" s="5">
        <f>1899/1.23</f>
        <v>1543.9024390243903</v>
      </c>
      <c r="F2" s="5">
        <v>1</v>
      </c>
      <c r="Z2" s="5" t="s">
        <v>80</v>
      </c>
      <c r="AD2" s="5" t="s">
        <v>1967</v>
      </c>
      <c r="AE2" s="6" t="s">
        <v>1968</v>
      </c>
      <c r="AF2" s="5" t="s">
        <v>1969</v>
      </c>
      <c r="AG2" s="5" t="s">
        <v>1970</v>
      </c>
      <c r="AH2" s="5" t="s">
        <v>1971</v>
      </c>
      <c r="AI2" s="5" t="s">
        <v>1970</v>
      </c>
      <c r="AJ2" s="6" t="s">
        <v>142</v>
      </c>
      <c r="AM2" s="5">
        <v>0</v>
      </c>
      <c r="AO2" s="11" t="s">
        <v>552</v>
      </c>
      <c r="AP2" s="5">
        <v>1</v>
      </c>
      <c r="AQ2" s="6" t="s">
        <v>361</v>
      </c>
      <c r="AR2" s="5">
        <v>1</v>
      </c>
      <c r="AS2" s="6" t="s">
        <v>1972</v>
      </c>
      <c r="AT2" s="5">
        <v>0</v>
      </c>
    </row>
    <row r="3" spans="1:55" s="5" customFormat="1" ht="15">
      <c r="A3" s="5">
        <v>161</v>
      </c>
      <c r="B3" s="5">
        <v>1</v>
      </c>
      <c r="C3" s="5" t="s">
        <v>1973</v>
      </c>
      <c r="D3" s="5" t="s">
        <v>81</v>
      </c>
      <c r="E3" s="5">
        <f t="shared" ref="E3:E13" si="0">1899/1.23</f>
        <v>1543.9024390243903</v>
      </c>
      <c r="F3" s="5">
        <v>1</v>
      </c>
      <c r="Z3" s="5" t="s">
        <v>80</v>
      </c>
      <c r="AD3" s="5" t="s">
        <v>1974</v>
      </c>
      <c r="AE3" s="6" t="s">
        <v>1975</v>
      </c>
      <c r="AF3" s="5" t="s">
        <v>1976</v>
      </c>
      <c r="AG3" s="5" t="s">
        <v>1977</v>
      </c>
      <c r="AH3" s="5" t="s">
        <v>1978</v>
      </c>
      <c r="AI3" s="5" t="s">
        <v>1977</v>
      </c>
      <c r="AJ3" s="6" t="s">
        <v>143</v>
      </c>
      <c r="AM3" s="5">
        <v>0</v>
      </c>
      <c r="AO3" s="11" t="s">
        <v>552</v>
      </c>
      <c r="AP3" s="5">
        <v>1</v>
      </c>
      <c r="AQ3" s="6" t="s">
        <v>362</v>
      </c>
      <c r="AR3" s="5">
        <v>1</v>
      </c>
      <c r="AS3" s="6" t="s">
        <v>1979</v>
      </c>
      <c r="AT3" s="5">
        <v>0</v>
      </c>
    </row>
    <row r="4" spans="1:55" s="5" customFormat="1" ht="15">
      <c r="A4" s="5">
        <v>162</v>
      </c>
      <c r="B4" s="5">
        <v>1</v>
      </c>
      <c r="C4" s="5" t="s">
        <v>1980</v>
      </c>
      <c r="D4" s="5" t="s">
        <v>81</v>
      </c>
      <c r="E4" s="5">
        <f t="shared" si="0"/>
        <v>1543.9024390243903</v>
      </c>
      <c r="F4" s="5">
        <v>1</v>
      </c>
      <c r="I4" s="5">
        <f>1849-1499</f>
        <v>350</v>
      </c>
      <c r="Z4" s="5" t="s">
        <v>80</v>
      </c>
      <c r="AD4" s="5" t="s">
        <v>1981</v>
      </c>
      <c r="AE4" s="6" t="s">
        <v>1982</v>
      </c>
      <c r="AF4" s="5" t="s">
        <v>1983</v>
      </c>
      <c r="AG4" s="5" t="s">
        <v>1984</v>
      </c>
      <c r="AH4" s="5" t="s">
        <v>1985</v>
      </c>
      <c r="AI4" s="5" t="s">
        <v>1984</v>
      </c>
      <c r="AJ4" s="6" t="s">
        <v>144</v>
      </c>
      <c r="AM4" s="5">
        <v>0</v>
      </c>
      <c r="AO4" s="11" t="s">
        <v>552</v>
      </c>
      <c r="AP4" s="5">
        <v>1</v>
      </c>
      <c r="AQ4" s="6" t="s">
        <v>363</v>
      </c>
      <c r="AR4" s="5">
        <v>1</v>
      </c>
      <c r="AS4" s="6" t="s">
        <v>1986</v>
      </c>
      <c r="AT4" s="5">
        <v>0</v>
      </c>
    </row>
    <row r="5" spans="1:55" s="5" customFormat="1" ht="15">
      <c r="A5" s="5">
        <v>163</v>
      </c>
      <c r="B5" s="5">
        <v>1</v>
      </c>
      <c r="C5" s="5" t="s">
        <v>1987</v>
      </c>
      <c r="D5" s="5" t="s">
        <v>81</v>
      </c>
      <c r="E5" s="5">
        <f t="shared" si="0"/>
        <v>1543.9024390243903</v>
      </c>
      <c r="F5" s="5">
        <v>1</v>
      </c>
      <c r="I5" s="5">
        <f>1849-1499</f>
        <v>350</v>
      </c>
      <c r="Z5" s="5" t="s">
        <v>80</v>
      </c>
      <c r="AD5" s="5" t="s">
        <v>1988</v>
      </c>
      <c r="AE5" s="6" t="s">
        <v>1989</v>
      </c>
      <c r="AF5" s="5" t="s">
        <v>1990</v>
      </c>
      <c r="AG5" s="5" t="s">
        <v>1991</v>
      </c>
      <c r="AH5" s="5" t="s">
        <v>1992</v>
      </c>
      <c r="AI5" s="5" t="s">
        <v>1991</v>
      </c>
      <c r="AJ5" s="6" t="s">
        <v>145</v>
      </c>
      <c r="AM5" s="5">
        <v>0</v>
      </c>
      <c r="AO5" s="11" t="s">
        <v>552</v>
      </c>
      <c r="AP5" s="5">
        <v>1</v>
      </c>
      <c r="AQ5" s="6" t="s">
        <v>364</v>
      </c>
      <c r="AR5" s="5">
        <v>1</v>
      </c>
      <c r="AS5" s="6" t="s">
        <v>1993</v>
      </c>
      <c r="AT5" s="5">
        <v>0</v>
      </c>
    </row>
    <row r="6" spans="1:55" s="5" customFormat="1" ht="15">
      <c r="A6" s="5">
        <v>164</v>
      </c>
      <c r="B6" s="5">
        <v>1</v>
      </c>
      <c r="C6" s="5" t="s">
        <v>1994</v>
      </c>
      <c r="D6" s="5" t="s">
        <v>81</v>
      </c>
      <c r="E6" s="5">
        <f t="shared" si="0"/>
        <v>1543.9024390243903</v>
      </c>
      <c r="F6" s="5">
        <v>1</v>
      </c>
      <c r="I6" s="5">
        <f>1849-1499</f>
        <v>350</v>
      </c>
      <c r="Z6" s="5" t="s">
        <v>80</v>
      </c>
      <c r="AD6" s="5" t="s">
        <v>1995</v>
      </c>
      <c r="AE6" s="6" t="s">
        <v>1996</v>
      </c>
      <c r="AF6" s="5" t="s">
        <v>1997</v>
      </c>
      <c r="AG6" s="5" t="s">
        <v>1998</v>
      </c>
      <c r="AH6" s="5" t="s">
        <v>1999</v>
      </c>
      <c r="AI6" s="5" t="s">
        <v>1998</v>
      </c>
      <c r="AJ6" s="6" t="s">
        <v>146</v>
      </c>
      <c r="AM6" s="5">
        <v>0</v>
      </c>
      <c r="AO6" s="11" t="s">
        <v>552</v>
      </c>
      <c r="AP6" s="5">
        <v>1</v>
      </c>
      <c r="AQ6" s="6" t="s">
        <v>365</v>
      </c>
      <c r="AR6" s="5">
        <v>1</v>
      </c>
      <c r="AS6" s="6" t="s">
        <v>2000</v>
      </c>
      <c r="AT6" s="5">
        <v>0</v>
      </c>
    </row>
    <row r="7" spans="1:55" s="5" customFormat="1" ht="15">
      <c r="A7" s="5">
        <v>165</v>
      </c>
      <c r="B7" s="5">
        <v>1</v>
      </c>
      <c r="C7" s="5" t="s">
        <v>2001</v>
      </c>
      <c r="D7" s="5" t="s">
        <v>81</v>
      </c>
      <c r="E7" s="5">
        <f t="shared" si="0"/>
        <v>1543.9024390243903</v>
      </c>
      <c r="F7" s="5">
        <v>1</v>
      </c>
      <c r="Z7" s="5" t="s">
        <v>80</v>
      </c>
      <c r="AD7" s="5" t="s">
        <v>2002</v>
      </c>
      <c r="AE7" s="6" t="s">
        <v>2003</v>
      </c>
      <c r="AF7" s="5" t="s">
        <v>2004</v>
      </c>
      <c r="AG7" s="5" t="s">
        <v>2005</v>
      </c>
      <c r="AH7" s="5" t="s">
        <v>2006</v>
      </c>
      <c r="AI7" s="5" t="s">
        <v>2005</v>
      </c>
      <c r="AJ7" s="6" t="s">
        <v>147</v>
      </c>
      <c r="AM7" s="5">
        <v>0</v>
      </c>
      <c r="AO7" s="11" t="s">
        <v>552</v>
      </c>
      <c r="AP7" s="5">
        <v>1</v>
      </c>
      <c r="AQ7" s="6" t="s">
        <v>366</v>
      </c>
      <c r="AR7" s="5">
        <v>1</v>
      </c>
      <c r="AS7" s="6" t="s">
        <v>2007</v>
      </c>
      <c r="AT7" s="5">
        <v>0</v>
      </c>
    </row>
    <row r="8" spans="1:55" s="5" customFormat="1" ht="15">
      <c r="A8" s="5">
        <v>166</v>
      </c>
      <c r="B8" s="5">
        <v>1</v>
      </c>
      <c r="C8" s="5" t="s">
        <v>2008</v>
      </c>
      <c r="D8" s="5" t="s">
        <v>81</v>
      </c>
      <c r="E8" s="5">
        <f t="shared" si="0"/>
        <v>1543.9024390243903</v>
      </c>
      <c r="F8" s="5">
        <v>1</v>
      </c>
      <c r="Z8" s="5" t="s">
        <v>80</v>
      </c>
      <c r="AD8" s="5" t="s">
        <v>2009</v>
      </c>
      <c r="AE8" s="6" t="s">
        <v>2010</v>
      </c>
      <c r="AF8" s="5" t="s">
        <v>2011</v>
      </c>
      <c r="AG8" s="5" t="s">
        <v>2012</v>
      </c>
      <c r="AH8" s="5" t="s">
        <v>2013</v>
      </c>
      <c r="AI8" s="5" t="s">
        <v>2012</v>
      </c>
      <c r="AJ8" s="6" t="s">
        <v>148</v>
      </c>
      <c r="AM8" s="5">
        <v>0</v>
      </c>
      <c r="AO8" s="11" t="s">
        <v>552</v>
      </c>
      <c r="AP8" s="5">
        <v>1</v>
      </c>
      <c r="AQ8" s="6" t="s">
        <v>367</v>
      </c>
      <c r="AR8" s="5">
        <v>1</v>
      </c>
      <c r="AS8" s="6" t="s">
        <v>2014</v>
      </c>
      <c r="AT8" s="5">
        <v>0</v>
      </c>
    </row>
    <row r="9" spans="1:55" s="5" customFormat="1" ht="15">
      <c r="A9" s="5">
        <v>167</v>
      </c>
      <c r="B9" s="5">
        <v>1</v>
      </c>
      <c r="C9" s="5" t="s">
        <v>2015</v>
      </c>
      <c r="D9" s="5" t="s">
        <v>81</v>
      </c>
      <c r="E9" s="5">
        <f>2299/1.23</f>
        <v>1869.1056910569107</v>
      </c>
      <c r="F9" s="5">
        <v>1</v>
      </c>
      <c r="Z9" s="5" t="s">
        <v>80</v>
      </c>
      <c r="AD9" s="5" t="s">
        <v>2016</v>
      </c>
      <c r="AE9" s="6" t="s">
        <v>2017</v>
      </c>
      <c r="AF9" s="5" t="s">
        <v>2018</v>
      </c>
      <c r="AG9" s="5" t="s">
        <v>2019</v>
      </c>
      <c r="AH9" s="5" t="s">
        <v>2020</v>
      </c>
      <c r="AI9" s="5" t="s">
        <v>2019</v>
      </c>
      <c r="AJ9" s="6" t="s">
        <v>149</v>
      </c>
      <c r="AM9" s="5">
        <v>0</v>
      </c>
      <c r="AO9" s="11" t="s">
        <v>552</v>
      </c>
      <c r="AP9" s="5">
        <v>1</v>
      </c>
      <c r="AQ9" s="6" t="s">
        <v>368</v>
      </c>
      <c r="AR9" s="5">
        <v>1</v>
      </c>
      <c r="AS9" s="6" t="s">
        <v>2021</v>
      </c>
      <c r="AT9" s="5">
        <v>0</v>
      </c>
    </row>
    <row r="10" spans="1:55" s="5" customFormat="1" ht="15">
      <c r="A10" s="5">
        <v>168</v>
      </c>
      <c r="B10" s="5">
        <v>1</v>
      </c>
      <c r="C10" s="5" t="s">
        <v>2022</v>
      </c>
      <c r="D10" s="5" t="s">
        <v>81</v>
      </c>
      <c r="E10" s="5">
        <f t="shared" si="0"/>
        <v>1543.9024390243903</v>
      </c>
      <c r="F10" s="5">
        <v>1</v>
      </c>
      <c r="I10" s="5">
        <f>1849-1499</f>
        <v>350</v>
      </c>
      <c r="Z10" s="5" t="s">
        <v>80</v>
      </c>
      <c r="AD10" s="5" t="s">
        <v>2023</v>
      </c>
      <c r="AE10" s="6" t="s">
        <v>2024</v>
      </c>
      <c r="AF10" s="5" t="s">
        <v>2025</v>
      </c>
      <c r="AG10" s="5" t="s">
        <v>2026</v>
      </c>
      <c r="AH10" s="5" t="s">
        <v>2027</v>
      </c>
      <c r="AI10" s="5" t="s">
        <v>2026</v>
      </c>
      <c r="AJ10" s="6" t="s">
        <v>443</v>
      </c>
      <c r="AM10" s="5">
        <v>0</v>
      </c>
      <c r="AO10" s="11" t="s">
        <v>552</v>
      </c>
      <c r="AP10" s="5">
        <v>1</v>
      </c>
      <c r="AQ10" s="6" t="s">
        <v>444</v>
      </c>
      <c r="AR10" s="5">
        <v>1</v>
      </c>
      <c r="AS10" s="6" t="s">
        <v>2028</v>
      </c>
      <c r="AT10" s="5">
        <v>0</v>
      </c>
    </row>
    <row r="11" spans="1:55" s="1" customFormat="1" ht="15">
      <c r="A11" s="1">
        <v>133</v>
      </c>
      <c r="B11" s="1">
        <v>1</v>
      </c>
      <c r="C11" s="1" t="s">
        <v>2029</v>
      </c>
      <c r="D11" s="1" t="s">
        <v>81</v>
      </c>
      <c r="E11" s="1">
        <f t="shared" si="0"/>
        <v>1543.9024390243903</v>
      </c>
      <c r="F11" s="1">
        <v>1</v>
      </c>
      <c r="Z11" s="1" t="s">
        <v>80</v>
      </c>
      <c r="AD11" s="1" t="s">
        <v>2030</v>
      </c>
      <c r="AE11" s="14" t="s">
        <v>2031</v>
      </c>
      <c r="AF11" s="1" t="s">
        <v>2032</v>
      </c>
      <c r="AG11" s="1" t="s">
        <v>2033</v>
      </c>
      <c r="AH11" s="1" t="s">
        <v>2034</v>
      </c>
      <c r="AI11" s="1" t="s">
        <v>2033</v>
      </c>
      <c r="AJ11" s="14" t="s">
        <v>962</v>
      </c>
      <c r="AM11" s="1">
        <v>0</v>
      </c>
      <c r="AO11" s="15" t="s">
        <v>959</v>
      </c>
      <c r="AP11" s="1">
        <v>1</v>
      </c>
      <c r="AQ11" s="14" t="s">
        <v>963</v>
      </c>
      <c r="AR11" s="1">
        <v>1</v>
      </c>
      <c r="AS11" s="14" t="s">
        <v>2035</v>
      </c>
      <c r="AT11" s="1">
        <v>0</v>
      </c>
    </row>
    <row r="12" spans="1:55" s="1" customFormat="1" ht="15">
      <c r="A12" s="1">
        <v>134</v>
      </c>
      <c r="B12" s="1">
        <v>1</v>
      </c>
      <c r="C12" s="1" t="s">
        <v>2036</v>
      </c>
      <c r="D12" s="1" t="s">
        <v>81</v>
      </c>
      <c r="E12" s="1">
        <f t="shared" si="0"/>
        <v>1543.9024390243903</v>
      </c>
      <c r="F12" s="1">
        <v>1</v>
      </c>
      <c r="Z12" s="1" t="s">
        <v>80</v>
      </c>
      <c r="AD12" s="1" t="s">
        <v>2037</v>
      </c>
      <c r="AE12" s="14" t="s">
        <v>2038</v>
      </c>
      <c r="AF12" s="1" t="s">
        <v>2039</v>
      </c>
      <c r="AG12" s="1" t="s">
        <v>2040</v>
      </c>
      <c r="AH12" s="1" t="s">
        <v>2041</v>
      </c>
      <c r="AI12" s="1" t="s">
        <v>2040</v>
      </c>
      <c r="AJ12" s="14" t="s">
        <v>968</v>
      </c>
      <c r="AM12" s="1">
        <v>0</v>
      </c>
      <c r="AO12" s="15" t="s">
        <v>959</v>
      </c>
      <c r="AP12" s="1">
        <v>1</v>
      </c>
      <c r="AQ12" s="14" t="s">
        <v>969</v>
      </c>
      <c r="AR12" s="1">
        <v>1</v>
      </c>
      <c r="AS12" s="14" t="s">
        <v>2042</v>
      </c>
      <c r="AT12" s="1">
        <v>0</v>
      </c>
    </row>
    <row r="13" spans="1:55" s="1" customFormat="1" ht="15">
      <c r="A13" s="1">
        <v>135</v>
      </c>
      <c r="B13" s="1">
        <v>1</v>
      </c>
      <c r="C13" s="1" t="s">
        <v>2043</v>
      </c>
      <c r="D13" s="1" t="s">
        <v>81</v>
      </c>
      <c r="E13" s="1">
        <f t="shared" si="0"/>
        <v>1543.9024390243903</v>
      </c>
      <c r="F13" s="1">
        <v>1</v>
      </c>
      <c r="Z13" s="1" t="s">
        <v>80</v>
      </c>
      <c r="AD13" s="1" t="s">
        <v>2044</v>
      </c>
      <c r="AE13" s="14" t="s">
        <v>2045</v>
      </c>
      <c r="AF13" s="1" t="s">
        <v>2046</v>
      </c>
      <c r="AG13" s="1" t="s">
        <v>2047</v>
      </c>
      <c r="AH13" s="1" t="s">
        <v>2048</v>
      </c>
      <c r="AI13" s="1" t="s">
        <v>2047</v>
      </c>
      <c r="AJ13" s="14" t="s">
        <v>974</v>
      </c>
      <c r="AM13" s="1">
        <v>0</v>
      </c>
      <c r="AO13" s="15" t="s">
        <v>959</v>
      </c>
      <c r="AP13" s="1">
        <v>1</v>
      </c>
      <c r="AQ13" s="14" t="s">
        <v>975</v>
      </c>
      <c r="AR13" s="1">
        <v>1</v>
      </c>
      <c r="AS13" s="14" t="s">
        <v>2049</v>
      </c>
      <c r="AT13" s="1">
        <v>0</v>
      </c>
    </row>
    <row r="14" spans="1:55" s="1" customFormat="1" ht="15">
      <c r="AE14" s="14"/>
      <c r="AJ14" s="14"/>
      <c r="AO14" s="15"/>
      <c r="AQ14" s="14"/>
      <c r="AS14" s="14"/>
    </row>
    <row r="15" spans="1:55" s="1" customFormat="1" ht="15">
      <c r="A15" s="1">
        <v>3005</v>
      </c>
      <c r="B15" s="1">
        <v>1</v>
      </c>
      <c r="C15" s="1" t="s">
        <v>2050</v>
      </c>
      <c r="D15" s="1" t="s">
        <v>909</v>
      </c>
      <c r="E15" s="1">
        <f>2399/1.23</f>
        <v>1950.4065040650407</v>
      </c>
      <c r="F15" s="1">
        <v>1</v>
      </c>
      <c r="Z15" s="1" t="s">
        <v>80</v>
      </c>
      <c r="AD15" s="1" t="s">
        <v>2051</v>
      </c>
      <c r="AE15" s="14" t="s">
        <v>2052</v>
      </c>
      <c r="AF15" s="1" t="s">
        <v>2053</v>
      </c>
      <c r="AG15" s="1" t="s">
        <v>2054</v>
      </c>
      <c r="AH15" s="1" t="s">
        <v>2053</v>
      </c>
      <c r="AI15" s="1" t="s">
        <v>2054</v>
      </c>
      <c r="AJ15" s="14" t="s">
        <v>573</v>
      </c>
      <c r="AM15" s="1">
        <v>0</v>
      </c>
      <c r="AO15" s="15" t="s">
        <v>552</v>
      </c>
      <c r="AP15" s="1">
        <v>1</v>
      </c>
      <c r="AQ15" s="1" t="s">
        <v>506</v>
      </c>
      <c r="AR15" s="1">
        <v>1</v>
      </c>
      <c r="AS15" s="14" t="s">
        <v>2055</v>
      </c>
      <c r="AT15" s="1">
        <v>0</v>
      </c>
    </row>
    <row r="16" spans="1:55" s="1" customFormat="1" ht="15">
      <c r="A16" s="1">
        <v>3006</v>
      </c>
      <c r="B16" s="1">
        <v>1</v>
      </c>
      <c r="C16" s="1" t="s">
        <v>2056</v>
      </c>
      <c r="D16" s="1" t="s">
        <v>909</v>
      </c>
      <c r="E16" s="1">
        <f>2399/1.23</f>
        <v>1950.4065040650407</v>
      </c>
      <c r="F16" s="1">
        <v>1</v>
      </c>
      <c r="Z16" s="1" t="s">
        <v>80</v>
      </c>
      <c r="AD16" s="1" t="s">
        <v>2057</v>
      </c>
      <c r="AE16" s="14" t="s">
        <v>2058</v>
      </c>
      <c r="AF16" s="1" t="s">
        <v>2059</v>
      </c>
      <c r="AG16" s="1" t="s">
        <v>2060</v>
      </c>
      <c r="AH16" s="1" t="s">
        <v>2059</v>
      </c>
      <c r="AI16" s="1" t="s">
        <v>2060</v>
      </c>
      <c r="AJ16" s="14" t="s">
        <v>574</v>
      </c>
      <c r="AM16" s="1">
        <v>0</v>
      </c>
      <c r="AO16" s="15" t="s">
        <v>552</v>
      </c>
      <c r="AP16" s="1">
        <v>1</v>
      </c>
      <c r="AQ16" s="14" t="s">
        <v>507</v>
      </c>
      <c r="AR16" s="1">
        <v>1</v>
      </c>
      <c r="AS16" s="14" t="s">
        <v>2061</v>
      </c>
      <c r="AT16" s="1">
        <v>0</v>
      </c>
    </row>
    <row r="17" spans="1:46" s="1" customFormat="1" ht="15">
      <c r="A17" s="1">
        <v>3007</v>
      </c>
      <c r="B17" s="1">
        <v>1</v>
      </c>
      <c r="C17" s="1" t="s">
        <v>2062</v>
      </c>
      <c r="D17" s="1" t="s">
        <v>909</v>
      </c>
      <c r="E17" s="1">
        <f>2399/1.23</f>
        <v>1950.4065040650407</v>
      </c>
      <c r="F17" s="1">
        <v>1</v>
      </c>
      <c r="Z17" s="1" t="s">
        <v>80</v>
      </c>
      <c r="AD17" s="1" t="s">
        <v>2063</v>
      </c>
      <c r="AE17" s="14" t="s">
        <v>2064</v>
      </c>
      <c r="AF17" s="1" t="s">
        <v>2065</v>
      </c>
      <c r="AG17" s="1" t="s">
        <v>2066</v>
      </c>
      <c r="AH17" s="1" t="s">
        <v>2065</v>
      </c>
      <c r="AI17" s="1" t="s">
        <v>2066</v>
      </c>
      <c r="AJ17" s="14" t="s">
        <v>575</v>
      </c>
      <c r="AM17" s="1">
        <v>0</v>
      </c>
      <c r="AO17" s="15" t="s">
        <v>552</v>
      </c>
      <c r="AP17" s="1">
        <v>1</v>
      </c>
      <c r="AQ17" s="14" t="s">
        <v>508</v>
      </c>
      <c r="AR17" s="1">
        <v>1</v>
      </c>
      <c r="AS17" s="14" t="s">
        <v>2067</v>
      </c>
      <c r="AT17" s="1">
        <v>0</v>
      </c>
    </row>
    <row r="18" spans="1:46" s="1" customFormat="1" ht="15">
      <c r="A18" s="1">
        <v>3008</v>
      </c>
      <c r="B18" s="1">
        <v>1</v>
      </c>
      <c r="C18" s="1" t="s">
        <v>2068</v>
      </c>
      <c r="D18" s="1" t="s">
        <v>909</v>
      </c>
      <c r="E18" s="1">
        <f>2399/1.23</f>
        <v>1950.4065040650407</v>
      </c>
      <c r="F18" s="1">
        <v>1</v>
      </c>
      <c r="Z18" s="1" t="s">
        <v>80</v>
      </c>
      <c r="AD18" s="1" t="s">
        <v>2069</v>
      </c>
      <c r="AE18" s="14" t="s">
        <v>2070</v>
      </c>
      <c r="AF18" s="1" t="s">
        <v>2071</v>
      </c>
      <c r="AG18" s="1" t="s">
        <v>2072</v>
      </c>
      <c r="AH18" s="1" t="s">
        <v>2071</v>
      </c>
      <c r="AI18" s="1" t="s">
        <v>2072</v>
      </c>
      <c r="AJ18" s="14" t="s">
        <v>576</v>
      </c>
      <c r="AM18" s="1">
        <v>0</v>
      </c>
      <c r="AO18" s="15" t="s">
        <v>552</v>
      </c>
      <c r="AP18" s="1">
        <v>1</v>
      </c>
      <c r="AQ18" s="14" t="s">
        <v>509</v>
      </c>
      <c r="AR18" s="1">
        <v>1</v>
      </c>
      <c r="AS18" s="14" t="s">
        <v>2073</v>
      </c>
      <c r="AT18" s="1">
        <v>0</v>
      </c>
    </row>
    <row r="19" spans="1:46" s="2" customFormat="1">
      <c r="AO19" s="10"/>
    </row>
    <row r="20" spans="1:46" s="2" customFormat="1">
      <c r="E20"/>
      <c r="AO20" s="10"/>
    </row>
    <row r="21" spans="1:46" s="2" customFormat="1">
      <c r="AO21" s="1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BC6"/>
  <sheetViews>
    <sheetView workbookViewId="0">
      <selection activeCell="A2" sqref="A2:XFD5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29.37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214</v>
      </c>
      <c r="B2" s="5">
        <v>0</v>
      </c>
      <c r="C2" s="5" t="s">
        <v>1281</v>
      </c>
      <c r="D2" s="5" t="s">
        <v>81</v>
      </c>
      <c r="E2" s="5" t="s">
        <v>82</v>
      </c>
      <c r="F2" s="5">
        <v>1</v>
      </c>
      <c r="Z2" s="5" t="s">
        <v>80</v>
      </c>
      <c r="AD2" s="5" t="s">
        <v>1282</v>
      </c>
      <c r="AE2" s="6" t="s">
        <v>1283</v>
      </c>
      <c r="AF2" s="5" t="s">
        <v>1284</v>
      </c>
      <c r="AG2" s="5" t="s">
        <v>1285</v>
      </c>
      <c r="AH2" s="5" t="s">
        <v>1286</v>
      </c>
      <c r="AI2" s="5" t="s">
        <v>1285</v>
      </c>
      <c r="AJ2" s="6" t="s">
        <v>184</v>
      </c>
      <c r="AM2" s="5">
        <v>0</v>
      </c>
      <c r="AO2" s="11" t="s">
        <v>552</v>
      </c>
      <c r="AP2" s="5">
        <v>1</v>
      </c>
      <c r="AQ2" s="6" t="s">
        <v>395</v>
      </c>
      <c r="AR2" s="5">
        <v>1</v>
      </c>
      <c r="AS2" s="6" t="s">
        <v>1287</v>
      </c>
      <c r="AT2" s="5">
        <v>0</v>
      </c>
    </row>
    <row r="3" spans="1:55" s="5" customFormat="1" ht="15">
      <c r="A3" s="5">
        <v>215</v>
      </c>
      <c r="B3" s="5">
        <v>0</v>
      </c>
      <c r="C3" s="5" t="s">
        <v>1288</v>
      </c>
      <c r="D3" s="5" t="s">
        <v>81</v>
      </c>
      <c r="E3" s="5" t="s">
        <v>82</v>
      </c>
      <c r="F3" s="5">
        <v>1</v>
      </c>
      <c r="Z3" s="5" t="s">
        <v>80</v>
      </c>
      <c r="AD3" s="5" t="s">
        <v>1289</v>
      </c>
      <c r="AE3" s="6" t="s">
        <v>1290</v>
      </c>
      <c r="AF3" s="5" t="s">
        <v>1291</v>
      </c>
      <c r="AG3" s="5" t="s">
        <v>1292</v>
      </c>
      <c r="AH3" s="5" t="s">
        <v>1293</v>
      </c>
      <c r="AI3" s="5" t="s">
        <v>1292</v>
      </c>
      <c r="AJ3" s="6" t="s">
        <v>185</v>
      </c>
      <c r="AM3" s="5">
        <v>0</v>
      </c>
      <c r="AO3" s="11" t="s">
        <v>552</v>
      </c>
      <c r="AP3" s="5">
        <v>1</v>
      </c>
      <c r="AQ3" s="6" t="s">
        <v>396</v>
      </c>
      <c r="AR3" s="5">
        <v>1</v>
      </c>
      <c r="AS3" s="6" t="s">
        <v>1294</v>
      </c>
      <c r="AT3" s="5">
        <v>0</v>
      </c>
    </row>
    <row r="4" spans="1:55" s="5" customFormat="1" ht="15">
      <c r="A4" s="5">
        <v>216</v>
      </c>
      <c r="B4" s="5">
        <v>0</v>
      </c>
      <c r="C4" s="5" t="s">
        <v>1295</v>
      </c>
      <c r="D4" s="5" t="s">
        <v>81</v>
      </c>
      <c r="E4" s="5" t="s">
        <v>82</v>
      </c>
      <c r="F4" s="5">
        <v>1</v>
      </c>
      <c r="Z4" s="5" t="s">
        <v>80</v>
      </c>
      <c r="AD4" s="5" t="s">
        <v>1296</v>
      </c>
      <c r="AE4" s="6" t="s">
        <v>1297</v>
      </c>
      <c r="AF4" s="5" t="s">
        <v>1298</v>
      </c>
      <c r="AG4" s="5" t="s">
        <v>1299</v>
      </c>
      <c r="AH4" s="5" t="s">
        <v>1300</v>
      </c>
      <c r="AI4" s="5" t="s">
        <v>1299</v>
      </c>
      <c r="AJ4" s="6" t="s">
        <v>186</v>
      </c>
      <c r="AM4" s="5">
        <v>0</v>
      </c>
      <c r="AO4" s="11" t="s">
        <v>552</v>
      </c>
      <c r="AP4" s="5">
        <v>1</v>
      </c>
      <c r="AQ4" s="6" t="s">
        <v>397</v>
      </c>
      <c r="AR4" s="5">
        <v>1</v>
      </c>
      <c r="AS4" s="6" t="s">
        <v>1301</v>
      </c>
      <c r="AT4" s="5">
        <v>0</v>
      </c>
    </row>
    <row r="5" spans="1:55" s="5" customFormat="1" ht="15">
      <c r="A5" s="5">
        <v>217</v>
      </c>
      <c r="B5" s="5">
        <v>0</v>
      </c>
      <c r="C5" s="5" t="s">
        <v>1302</v>
      </c>
      <c r="D5" s="5" t="s">
        <v>81</v>
      </c>
      <c r="E5" s="5" t="s">
        <v>83</v>
      </c>
      <c r="F5" s="5">
        <v>1</v>
      </c>
      <c r="Z5" s="5" t="s">
        <v>80</v>
      </c>
      <c r="AD5" s="5" t="s">
        <v>1303</v>
      </c>
      <c r="AE5" s="6" t="s">
        <v>1304</v>
      </c>
      <c r="AF5" s="5" t="s">
        <v>1305</v>
      </c>
      <c r="AG5" s="5" t="s">
        <v>1306</v>
      </c>
      <c r="AH5" s="5" t="s">
        <v>1307</v>
      </c>
      <c r="AI5" s="5" t="s">
        <v>1306</v>
      </c>
      <c r="AJ5" s="6" t="s">
        <v>479</v>
      </c>
      <c r="AM5" s="5">
        <v>0</v>
      </c>
      <c r="AO5" s="11" t="s">
        <v>552</v>
      </c>
      <c r="AP5" s="5">
        <v>1</v>
      </c>
      <c r="AQ5" s="6" t="s">
        <v>480</v>
      </c>
      <c r="AR5" s="5">
        <v>1</v>
      </c>
      <c r="AS5" s="6" t="s">
        <v>1308</v>
      </c>
      <c r="AT5" s="5">
        <v>0</v>
      </c>
    </row>
    <row r="6" spans="1:55" s="5" customFormat="1" ht="15">
      <c r="A6" s="5">
        <v>218</v>
      </c>
      <c r="B6" s="5">
        <v>0</v>
      </c>
      <c r="C6" s="5" t="s">
        <v>1309</v>
      </c>
      <c r="D6" s="5" t="s">
        <v>81</v>
      </c>
      <c r="E6" s="1"/>
      <c r="F6" s="5">
        <v>1</v>
      </c>
      <c r="Z6" s="5" t="s">
        <v>80</v>
      </c>
      <c r="AD6" s="5" t="s">
        <v>1310</v>
      </c>
      <c r="AE6" s="6" t="s">
        <v>1311</v>
      </c>
      <c r="AF6" s="5" t="s">
        <v>1312</v>
      </c>
      <c r="AG6" s="5" t="s">
        <v>1313</v>
      </c>
      <c r="AH6" s="5" t="s">
        <v>1314</v>
      </c>
      <c r="AI6" s="5" t="s">
        <v>1313</v>
      </c>
      <c r="AJ6" s="6" t="s">
        <v>481</v>
      </c>
      <c r="AM6" s="5">
        <v>0</v>
      </c>
      <c r="AO6" s="11" t="s">
        <v>552</v>
      </c>
      <c r="AP6" s="5">
        <v>1</v>
      </c>
      <c r="AQ6" s="6" t="s">
        <v>482</v>
      </c>
      <c r="AR6" s="5">
        <v>1</v>
      </c>
      <c r="AS6" s="6" t="s">
        <v>1315</v>
      </c>
      <c r="AT6" s="5">
        <v>0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BC18"/>
  <sheetViews>
    <sheetView workbookViewId="0">
      <selection activeCell="C4" sqref="C4"/>
    </sheetView>
  </sheetViews>
  <sheetFormatPr defaultColWidth="9"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380</v>
      </c>
      <c r="B2" s="5">
        <v>1</v>
      </c>
      <c r="C2" s="5" t="s">
        <v>2074</v>
      </c>
      <c r="D2" s="5" t="s">
        <v>84</v>
      </c>
      <c r="E2" s="5">
        <f>2399/1.23</f>
        <v>1950.4065040650407</v>
      </c>
      <c r="F2" s="5">
        <v>1</v>
      </c>
      <c r="Z2" s="5" t="s">
        <v>80</v>
      </c>
      <c r="AD2" s="5" t="s">
        <v>2075</v>
      </c>
      <c r="AE2" s="6" t="s">
        <v>2076</v>
      </c>
      <c r="AF2" s="5" t="s">
        <v>2077</v>
      </c>
      <c r="AG2" s="5" t="s">
        <v>2078</v>
      </c>
      <c r="AH2" s="5" t="s">
        <v>2079</v>
      </c>
      <c r="AI2" s="5" t="s">
        <v>2078</v>
      </c>
      <c r="AJ2" s="6" t="s">
        <v>445</v>
      </c>
      <c r="AM2" s="5">
        <v>0</v>
      </c>
      <c r="AO2" s="11" t="s">
        <v>552</v>
      </c>
      <c r="AP2" s="5">
        <v>1</v>
      </c>
      <c r="AQ2" s="6" t="s">
        <v>446</v>
      </c>
      <c r="AR2" s="5">
        <v>1</v>
      </c>
      <c r="AS2" s="6" t="s">
        <v>2080</v>
      </c>
      <c r="AT2" s="5">
        <v>0</v>
      </c>
    </row>
    <row r="3" spans="1:55" s="5" customFormat="1" ht="15">
      <c r="A3" s="5">
        <v>381</v>
      </c>
      <c r="B3" s="5">
        <v>1</v>
      </c>
      <c r="C3" s="5" t="s">
        <v>2081</v>
      </c>
      <c r="D3" s="5" t="s">
        <v>84</v>
      </c>
      <c r="E3" s="5">
        <f t="shared" ref="E3:E13" si="0">2399/1.23</f>
        <v>1950.4065040650407</v>
      </c>
      <c r="F3" s="5">
        <v>1</v>
      </c>
      <c r="Z3" s="5" t="s">
        <v>80</v>
      </c>
      <c r="AD3" s="5" t="s">
        <v>2082</v>
      </c>
      <c r="AE3" s="6" t="s">
        <v>2083</v>
      </c>
      <c r="AF3" s="5" t="s">
        <v>2084</v>
      </c>
      <c r="AG3" s="5" t="s">
        <v>2085</v>
      </c>
      <c r="AH3" s="5" t="s">
        <v>2086</v>
      </c>
      <c r="AI3" s="5" t="s">
        <v>2085</v>
      </c>
      <c r="AJ3" s="6" t="s">
        <v>447</v>
      </c>
      <c r="AM3" s="5">
        <v>0</v>
      </c>
      <c r="AO3" s="11" t="s">
        <v>552</v>
      </c>
      <c r="AP3" s="5">
        <v>1</v>
      </c>
      <c r="AQ3" s="6" t="s">
        <v>448</v>
      </c>
      <c r="AR3" s="5">
        <v>1</v>
      </c>
      <c r="AS3" s="6" t="s">
        <v>2087</v>
      </c>
      <c r="AT3" s="5">
        <v>0</v>
      </c>
    </row>
    <row r="4" spans="1:55" s="5" customFormat="1" ht="15">
      <c r="A4" s="5">
        <v>382</v>
      </c>
      <c r="B4" s="5">
        <v>1</v>
      </c>
      <c r="C4" s="5" t="s">
        <v>2088</v>
      </c>
      <c r="D4" s="5" t="s">
        <v>84</v>
      </c>
      <c r="E4" s="5">
        <f t="shared" si="0"/>
        <v>1950.4065040650407</v>
      </c>
      <c r="F4" s="5">
        <v>1</v>
      </c>
      <c r="I4" s="5">
        <f t="shared" ref="I4:I6" si="1">2299-1899</f>
        <v>400</v>
      </c>
      <c r="Z4" s="5" t="s">
        <v>80</v>
      </c>
      <c r="AD4" s="5" t="s">
        <v>2089</v>
      </c>
      <c r="AE4" s="6" t="s">
        <v>2090</v>
      </c>
      <c r="AF4" s="5" t="s">
        <v>2091</v>
      </c>
      <c r="AG4" s="5" t="s">
        <v>2092</v>
      </c>
      <c r="AH4" s="5" t="s">
        <v>2093</v>
      </c>
      <c r="AI4" s="5" t="s">
        <v>2092</v>
      </c>
      <c r="AJ4" s="6" t="s">
        <v>449</v>
      </c>
      <c r="AM4" s="5">
        <v>0</v>
      </c>
      <c r="AO4" s="11" t="s">
        <v>552</v>
      </c>
      <c r="AP4" s="5">
        <v>1</v>
      </c>
      <c r="AQ4" s="6" t="s">
        <v>450</v>
      </c>
      <c r="AR4" s="5">
        <v>1</v>
      </c>
      <c r="AS4" s="6" t="s">
        <v>2094</v>
      </c>
      <c r="AT4" s="5">
        <v>0</v>
      </c>
    </row>
    <row r="5" spans="1:55" s="5" customFormat="1" ht="15">
      <c r="A5" s="5">
        <v>383</v>
      </c>
      <c r="B5" s="5">
        <v>1</v>
      </c>
      <c r="C5" s="5" t="s">
        <v>2095</v>
      </c>
      <c r="D5" s="5" t="s">
        <v>84</v>
      </c>
      <c r="E5" s="5">
        <f t="shared" si="0"/>
        <v>1950.4065040650407</v>
      </c>
      <c r="F5" s="5">
        <v>1</v>
      </c>
      <c r="I5" s="5">
        <f t="shared" si="1"/>
        <v>400</v>
      </c>
      <c r="Z5" s="5" t="s">
        <v>80</v>
      </c>
      <c r="AD5" s="5" t="s">
        <v>2096</v>
      </c>
      <c r="AE5" s="6" t="s">
        <v>2097</v>
      </c>
      <c r="AF5" s="5" t="s">
        <v>2098</v>
      </c>
      <c r="AG5" s="5" t="s">
        <v>2099</v>
      </c>
      <c r="AH5" s="5" t="s">
        <v>2100</v>
      </c>
      <c r="AI5" s="5" t="s">
        <v>2099</v>
      </c>
      <c r="AJ5" s="6" t="s">
        <v>451</v>
      </c>
      <c r="AM5" s="5">
        <v>0</v>
      </c>
      <c r="AO5" s="11" t="s">
        <v>552</v>
      </c>
      <c r="AP5" s="5">
        <v>1</v>
      </c>
      <c r="AQ5" s="6" t="s">
        <v>452</v>
      </c>
      <c r="AR5" s="5">
        <v>1</v>
      </c>
      <c r="AS5" s="6" t="s">
        <v>2101</v>
      </c>
      <c r="AT5" s="5">
        <v>0</v>
      </c>
    </row>
    <row r="6" spans="1:55" s="5" customFormat="1" ht="15">
      <c r="A6" s="5">
        <v>384</v>
      </c>
      <c r="B6" s="5">
        <v>1</v>
      </c>
      <c r="C6" s="5" t="s">
        <v>2102</v>
      </c>
      <c r="D6" s="5" t="s">
        <v>84</v>
      </c>
      <c r="E6" s="5">
        <f t="shared" si="0"/>
        <v>1950.4065040650407</v>
      </c>
      <c r="F6" s="5">
        <v>1</v>
      </c>
      <c r="I6" s="5">
        <f t="shared" si="1"/>
        <v>400</v>
      </c>
      <c r="Z6" s="5" t="s">
        <v>80</v>
      </c>
      <c r="AD6" s="5" t="s">
        <v>2103</v>
      </c>
      <c r="AE6" s="6" t="s">
        <v>2104</v>
      </c>
      <c r="AF6" s="5" t="s">
        <v>2105</v>
      </c>
      <c r="AG6" s="5" t="s">
        <v>2106</v>
      </c>
      <c r="AH6" s="5" t="s">
        <v>2107</v>
      </c>
      <c r="AI6" s="5" t="s">
        <v>2106</v>
      </c>
      <c r="AJ6" s="6" t="s">
        <v>453</v>
      </c>
      <c r="AM6" s="5">
        <v>0</v>
      </c>
      <c r="AO6" s="11" t="s">
        <v>552</v>
      </c>
      <c r="AP6" s="5">
        <v>1</v>
      </c>
      <c r="AQ6" s="6" t="s">
        <v>454</v>
      </c>
      <c r="AR6" s="5">
        <v>1</v>
      </c>
      <c r="AS6" s="6" t="s">
        <v>2108</v>
      </c>
      <c r="AT6" s="5">
        <v>0</v>
      </c>
    </row>
    <row r="7" spans="1:55" s="5" customFormat="1" ht="15">
      <c r="A7" s="5">
        <v>385</v>
      </c>
      <c r="B7" s="5">
        <v>1</v>
      </c>
      <c r="C7" s="5" t="s">
        <v>2109</v>
      </c>
      <c r="D7" s="5" t="s">
        <v>84</v>
      </c>
      <c r="E7" s="5">
        <f t="shared" si="0"/>
        <v>1950.4065040650407</v>
      </c>
      <c r="F7" s="5">
        <v>1</v>
      </c>
      <c r="Z7" s="5" t="s">
        <v>80</v>
      </c>
      <c r="AD7" s="5" t="s">
        <v>2110</v>
      </c>
      <c r="AE7" s="6" t="s">
        <v>2111</v>
      </c>
      <c r="AF7" s="5" t="s">
        <v>2112</v>
      </c>
      <c r="AG7" s="5" t="s">
        <v>2113</v>
      </c>
      <c r="AH7" s="5" t="s">
        <v>2114</v>
      </c>
      <c r="AI7" s="5" t="s">
        <v>2113</v>
      </c>
      <c r="AJ7" s="6" t="s">
        <v>455</v>
      </c>
      <c r="AM7" s="5">
        <v>0</v>
      </c>
      <c r="AO7" s="11" t="s">
        <v>552</v>
      </c>
      <c r="AP7" s="5">
        <v>1</v>
      </c>
      <c r="AQ7" s="6" t="s">
        <v>456</v>
      </c>
      <c r="AR7" s="5">
        <v>1</v>
      </c>
      <c r="AS7" s="6" t="s">
        <v>2115</v>
      </c>
      <c r="AT7" s="5">
        <v>0</v>
      </c>
    </row>
    <row r="8" spans="1:55" s="5" customFormat="1" ht="15">
      <c r="A8" s="5">
        <v>386</v>
      </c>
      <c r="B8" s="5">
        <v>1</v>
      </c>
      <c r="C8" s="5" t="s">
        <v>2116</v>
      </c>
      <c r="D8" s="5" t="s">
        <v>84</v>
      </c>
      <c r="E8" s="5">
        <f t="shared" si="0"/>
        <v>1950.4065040650407</v>
      </c>
      <c r="F8" s="5">
        <v>1</v>
      </c>
      <c r="Z8" s="5" t="s">
        <v>80</v>
      </c>
      <c r="AD8" s="5" t="s">
        <v>2117</v>
      </c>
      <c r="AE8" s="6" t="s">
        <v>2118</v>
      </c>
      <c r="AF8" s="5" t="s">
        <v>2119</v>
      </c>
      <c r="AG8" s="5" t="s">
        <v>2120</v>
      </c>
      <c r="AH8" s="5" t="s">
        <v>2121</v>
      </c>
      <c r="AI8" s="5" t="s">
        <v>2120</v>
      </c>
      <c r="AJ8" s="6" t="s">
        <v>457</v>
      </c>
      <c r="AM8" s="5">
        <v>0</v>
      </c>
      <c r="AO8" s="11" t="s">
        <v>552</v>
      </c>
      <c r="AP8" s="5">
        <v>1</v>
      </c>
      <c r="AQ8" s="6" t="s">
        <v>458</v>
      </c>
      <c r="AR8" s="5">
        <v>1</v>
      </c>
      <c r="AS8" s="6" t="s">
        <v>2122</v>
      </c>
      <c r="AT8" s="5">
        <v>0</v>
      </c>
    </row>
    <row r="9" spans="1:55" s="5" customFormat="1" ht="15">
      <c r="A9" s="5">
        <v>387</v>
      </c>
      <c r="B9" s="5">
        <v>1</v>
      </c>
      <c r="C9" s="5" t="s">
        <v>2123</v>
      </c>
      <c r="D9" s="5" t="s">
        <v>84</v>
      </c>
      <c r="E9" s="5">
        <f>2699/1.23</f>
        <v>2194.3089430894311</v>
      </c>
      <c r="F9" s="5">
        <v>1</v>
      </c>
      <c r="Z9" s="5" t="s">
        <v>80</v>
      </c>
      <c r="AD9" s="5" t="s">
        <v>2124</v>
      </c>
      <c r="AE9" s="6" t="s">
        <v>2125</v>
      </c>
      <c r="AF9" s="5" t="s">
        <v>2126</v>
      </c>
      <c r="AG9" s="5" t="s">
        <v>2127</v>
      </c>
      <c r="AH9" s="5" t="s">
        <v>2128</v>
      </c>
      <c r="AI9" s="5" t="s">
        <v>2127</v>
      </c>
      <c r="AJ9" s="6" t="s">
        <v>459</v>
      </c>
      <c r="AM9" s="5">
        <v>0</v>
      </c>
      <c r="AO9" s="11" t="s">
        <v>552</v>
      </c>
      <c r="AP9" s="5">
        <v>1</v>
      </c>
      <c r="AQ9" s="6" t="s">
        <v>460</v>
      </c>
      <c r="AR9" s="5">
        <v>1</v>
      </c>
      <c r="AS9" s="6" t="s">
        <v>2129</v>
      </c>
      <c r="AT9" s="5">
        <v>0</v>
      </c>
    </row>
    <row r="10" spans="1:55" s="5" customFormat="1" ht="15">
      <c r="A10" s="5">
        <v>388</v>
      </c>
      <c r="B10" s="5">
        <v>1</v>
      </c>
      <c r="C10" s="5" t="s">
        <v>2130</v>
      </c>
      <c r="D10" s="5" t="s">
        <v>84</v>
      </c>
      <c r="E10" s="5">
        <f t="shared" si="0"/>
        <v>1950.4065040650407</v>
      </c>
      <c r="F10" s="5">
        <v>1</v>
      </c>
      <c r="I10" s="5">
        <f>2299-1899</f>
        <v>400</v>
      </c>
      <c r="Z10" s="5" t="s">
        <v>80</v>
      </c>
      <c r="AD10" s="5" t="s">
        <v>2131</v>
      </c>
      <c r="AE10" s="6" t="s">
        <v>2132</v>
      </c>
      <c r="AF10" s="5" t="s">
        <v>2133</v>
      </c>
      <c r="AG10" s="5" t="s">
        <v>2134</v>
      </c>
      <c r="AH10" s="5" t="s">
        <v>2135</v>
      </c>
      <c r="AI10" s="5" t="s">
        <v>2134</v>
      </c>
      <c r="AJ10" s="6" t="s">
        <v>461</v>
      </c>
      <c r="AM10" s="5">
        <v>0</v>
      </c>
      <c r="AO10" s="11" t="s">
        <v>552</v>
      </c>
      <c r="AP10" s="5">
        <v>1</v>
      </c>
      <c r="AQ10" s="6" t="s">
        <v>462</v>
      </c>
      <c r="AR10" s="5">
        <v>1</v>
      </c>
      <c r="AS10" s="6" t="s">
        <v>2136</v>
      </c>
      <c r="AT10" s="5">
        <v>0</v>
      </c>
    </row>
    <row r="11" spans="1:55" s="1" customFormat="1" ht="15">
      <c r="A11" s="1">
        <v>136</v>
      </c>
      <c r="B11" s="1">
        <v>1</v>
      </c>
      <c r="C11" s="1" t="s">
        <v>2137</v>
      </c>
      <c r="D11" s="1" t="s">
        <v>84</v>
      </c>
      <c r="E11" s="1">
        <f t="shared" si="0"/>
        <v>1950.4065040650407</v>
      </c>
      <c r="F11" s="1">
        <v>1</v>
      </c>
      <c r="Z11" s="1" t="s">
        <v>80</v>
      </c>
      <c r="AD11" s="1" t="s">
        <v>2138</v>
      </c>
      <c r="AE11" s="14" t="s">
        <v>2139</v>
      </c>
      <c r="AF11" s="1" t="s">
        <v>2140</v>
      </c>
      <c r="AG11" s="1" t="s">
        <v>2141</v>
      </c>
      <c r="AH11" s="1" t="s">
        <v>2142</v>
      </c>
      <c r="AI11" s="1" t="s">
        <v>2141</v>
      </c>
      <c r="AJ11" s="14" t="s">
        <v>964</v>
      </c>
      <c r="AM11" s="1">
        <v>0</v>
      </c>
      <c r="AO11" s="15" t="s">
        <v>959</v>
      </c>
      <c r="AP11" s="1">
        <v>1</v>
      </c>
      <c r="AQ11" s="14" t="s">
        <v>965</v>
      </c>
      <c r="AR11" s="1">
        <v>1</v>
      </c>
      <c r="AS11" s="14" t="s">
        <v>2143</v>
      </c>
      <c r="AT11" s="1">
        <v>0</v>
      </c>
    </row>
    <row r="12" spans="1:55" s="1" customFormat="1" ht="15">
      <c r="A12" s="1">
        <v>137</v>
      </c>
      <c r="B12" s="1">
        <v>1</v>
      </c>
      <c r="C12" s="1" t="s">
        <v>2144</v>
      </c>
      <c r="D12" s="1" t="s">
        <v>84</v>
      </c>
      <c r="E12" s="1">
        <f t="shared" si="0"/>
        <v>1950.4065040650407</v>
      </c>
      <c r="F12" s="1">
        <v>1</v>
      </c>
      <c r="Z12" s="1" t="s">
        <v>80</v>
      </c>
      <c r="AD12" s="1" t="s">
        <v>2145</v>
      </c>
      <c r="AE12" s="14" t="s">
        <v>2146</v>
      </c>
      <c r="AF12" s="1" t="s">
        <v>2147</v>
      </c>
      <c r="AG12" s="1" t="s">
        <v>2148</v>
      </c>
      <c r="AH12" s="1" t="s">
        <v>2149</v>
      </c>
      <c r="AI12" s="1" t="s">
        <v>2148</v>
      </c>
      <c r="AJ12" s="14" t="s">
        <v>966</v>
      </c>
      <c r="AM12" s="1">
        <v>0</v>
      </c>
      <c r="AO12" s="15" t="s">
        <v>959</v>
      </c>
      <c r="AP12" s="1">
        <v>1</v>
      </c>
      <c r="AQ12" s="14" t="s">
        <v>967</v>
      </c>
      <c r="AR12" s="1">
        <v>1</v>
      </c>
      <c r="AS12" s="14" t="s">
        <v>2150</v>
      </c>
      <c r="AT12" s="1">
        <v>0</v>
      </c>
    </row>
    <row r="13" spans="1:55" s="1" customFormat="1" ht="15">
      <c r="A13" s="1">
        <v>138</v>
      </c>
      <c r="B13" s="1">
        <v>1</v>
      </c>
      <c r="C13" s="1" t="s">
        <v>2151</v>
      </c>
      <c r="D13" s="1" t="s">
        <v>84</v>
      </c>
      <c r="E13" s="1">
        <f t="shared" si="0"/>
        <v>1950.4065040650407</v>
      </c>
      <c r="F13" s="1">
        <v>1</v>
      </c>
      <c r="Z13" s="1" t="s">
        <v>80</v>
      </c>
      <c r="AD13" s="1" t="s">
        <v>2152</v>
      </c>
      <c r="AE13" s="14" t="s">
        <v>2153</v>
      </c>
      <c r="AF13" s="1" t="s">
        <v>2154</v>
      </c>
      <c r="AG13" s="1" t="s">
        <v>2155</v>
      </c>
      <c r="AH13" s="1" t="s">
        <v>2156</v>
      </c>
      <c r="AI13" s="1" t="s">
        <v>2155</v>
      </c>
      <c r="AJ13" s="14" t="s">
        <v>976</v>
      </c>
      <c r="AM13" s="1">
        <v>0</v>
      </c>
      <c r="AO13" s="15" t="s">
        <v>959</v>
      </c>
      <c r="AP13" s="1">
        <v>1</v>
      </c>
      <c r="AQ13" s="14" t="s">
        <v>977</v>
      </c>
      <c r="AR13" s="1">
        <v>1</v>
      </c>
      <c r="AS13" s="14" t="s">
        <v>2157</v>
      </c>
      <c r="AT13" s="1">
        <v>0</v>
      </c>
    </row>
    <row r="14" spans="1:55" s="5" customFormat="1" ht="15">
      <c r="AE14" s="6"/>
      <c r="AJ14" s="6"/>
      <c r="AO14" s="11"/>
      <c r="AQ14" s="6"/>
      <c r="AS14" s="6"/>
    </row>
    <row r="15" spans="1:55" s="1" customFormat="1" ht="15">
      <c r="A15" s="1">
        <v>3010</v>
      </c>
      <c r="B15" s="1">
        <v>1</v>
      </c>
      <c r="C15" s="1" t="s">
        <v>2158</v>
      </c>
      <c r="D15" s="1" t="s">
        <v>910</v>
      </c>
      <c r="E15" s="1">
        <f>2399/1.23</f>
        <v>1950.4065040650407</v>
      </c>
      <c r="F15" s="1">
        <v>1</v>
      </c>
      <c r="Z15" s="1" t="s">
        <v>80</v>
      </c>
      <c r="AD15" s="1" t="s">
        <v>2159</v>
      </c>
      <c r="AE15" s="14" t="s">
        <v>2160</v>
      </c>
      <c r="AF15" s="1" t="s">
        <v>2161</v>
      </c>
      <c r="AG15" s="1" t="s">
        <v>2162</v>
      </c>
      <c r="AH15" s="1" t="s">
        <v>2161</v>
      </c>
      <c r="AI15" s="1" t="s">
        <v>2162</v>
      </c>
      <c r="AJ15" s="14" t="s">
        <v>577</v>
      </c>
      <c r="AM15" s="1">
        <v>0</v>
      </c>
      <c r="AO15" s="15" t="s">
        <v>552</v>
      </c>
      <c r="AP15" s="1">
        <v>1</v>
      </c>
      <c r="AQ15" s="1" t="s">
        <v>510</v>
      </c>
      <c r="AR15" s="1">
        <v>1</v>
      </c>
      <c r="AS15" s="14" t="s">
        <v>2163</v>
      </c>
      <c r="AT15" s="1">
        <v>0</v>
      </c>
    </row>
    <row r="16" spans="1:55" s="1" customFormat="1" ht="15">
      <c r="A16" s="1">
        <v>3011</v>
      </c>
      <c r="B16" s="1">
        <v>1</v>
      </c>
      <c r="C16" s="1" t="s">
        <v>2164</v>
      </c>
      <c r="D16" s="1" t="s">
        <v>910</v>
      </c>
      <c r="E16" s="1">
        <f t="shared" ref="E16:E18" si="2">2399/1.23</f>
        <v>1950.4065040650407</v>
      </c>
      <c r="F16" s="1">
        <v>1</v>
      </c>
      <c r="Z16" s="1" t="s">
        <v>80</v>
      </c>
      <c r="AD16" s="1" t="s">
        <v>2165</v>
      </c>
      <c r="AE16" s="14" t="s">
        <v>2166</v>
      </c>
      <c r="AF16" s="1" t="s">
        <v>2167</v>
      </c>
      <c r="AG16" s="1" t="s">
        <v>2168</v>
      </c>
      <c r="AH16" s="1" t="s">
        <v>2167</v>
      </c>
      <c r="AI16" s="1" t="s">
        <v>2168</v>
      </c>
      <c r="AJ16" s="14" t="s">
        <v>578</v>
      </c>
      <c r="AM16" s="1">
        <v>0</v>
      </c>
      <c r="AO16" s="15" t="s">
        <v>552</v>
      </c>
      <c r="AP16" s="1">
        <v>1</v>
      </c>
      <c r="AQ16" s="14" t="s">
        <v>511</v>
      </c>
      <c r="AR16" s="1">
        <v>1</v>
      </c>
      <c r="AS16" s="14" t="s">
        <v>2169</v>
      </c>
      <c r="AT16" s="1">
        <v>0</v>
      </c>
    </row>
    <row r="17" spans="1:46" s="1" customFormat="1" ht="15">
      <c r="A17" s="1">
        <v>3012</v>
      </c>
      <c r="B17" s="1">
        <v>1</v>
      </c>
      <c r="C17" s="1" t="s">
        <v>2170</v>
      </c>
      <c r="D17" s="1" t="s">
        <v>910</v>
      </c>
      <c r="E17" s="1">
        <f t="shared" si="2"/>
        <v>1950.4065040650407</v>
      </c>
      <c r="F17" s="1">
        <v>1</v>
      </c>
      <c r="Z17" s="1" t="s">
        <v>80</v>
      </c>
      <c r="AD17" s="1" t="s">
        <v>2171</v>
      </c>
      <c r="AE17" s="14" t="s">
        <v>2172</v>
      </c>
      <c r="AF17" s="1" t="s">
        <v>2173</v>
      </c>
      <c r="AG17" s="1" t="s">
        <v>2174</v>
      </c>
      <c r="AH17" s="1" t="s">
        <v>2173</v>
      </c>
      <c r="AI17" s="1" t="s">
        <v>2174</v>
      </c>
      <c r="AJ17" s="14" t="s">
        <v>579</v>
      </c>
      <c r="AM17" s="1">
        <v>0</v>
      </c>
      <c r="AO17" s="15" t="s">
        <v>552</v>
      </c>
      <c r="AP17" s="1">
        <v>1</v>
      </c>
      <c r="AQ17" s="14" t="s">
        <v>512</v>
      </c>
      <c r="AR17" s="1">
        <v>1</v>
      </c>
      <c r="AS17" s="14" t="s">
        <v>2175</v>
      </c>
      <c r="AT17" s="1">
        <v>0</v>
      </c>
    </row>
    <row r="18" spans="1:46" s="1" customFormat="1" ht="15">
      <c r="A18" s="1">
        <v>3013</v>
      </c>
      <c r="B18" s="1">
        <v>1</v>
      </c>
      <c r="C18" s="1" t="s">
        <v>2176</v>
      </c>
      <c r="D18" s="1" t="s">
        <v>910</v>
      </c>
      <c r="E18" s="1">
        <f t="shared" si="2"/>
        <v>1950.4065040650407</v>
      </c>
      <c r="F18" s="1">
        <v>1</v>
      </c>
      <c r="Z18" s="1" t="s">
        <v>80</v>
      </c>
      <c r="AD18" s="1" t="s">
        <v>2177</v>
      </c>
      <c r="AE18" s="14" t="s">
        <v>2178</v>
      </c>
      <c r="AF18" s="1" t="s">
        <v>2179</v>
      </c>
      <c r="AG18" s="1" t="s">
        <v>2180</v>
      </c>
      <c r="AH18" s="1" t="s">
        <v>2179</v>
      </c>
      <c r="AI18" s="1" t="s">
        <v>2180</v>
      </c>
      <c r="AJ18" s="14" t="s">
        <v>580</v>
      </c>
      <c r="AM18" s="1">
        <v>0</v>
      </c>
      <c r="AO18" s="15" t="s">
        <v>552</v>
      </c>
      <c r="AP18" s="1">
        <v>1</v>
      </c>
      <c r="AQ18" s="14" t="s">
        <v>513</v>
      </c>
      <c r="AR18" s="1">
        <v>1</v>
      </c>
      <c r="AS18" s="14" t="s">
        <v>2181</v>
      </c>
      <c r="AT18" s="1">
        <v>0</v>
      </c>
    </row>
  </sheetData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BC13"/>
  <sheetViews>
    <sheetView workbookViewId="0">
      <selection activeCell="C4" sqref="C4"/>
    </sheetView>
  </sheetViews>
  <sheetFormatPr defaultColWidth="9"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170</v>
      </c>
      <c r="B2" s="5">
        <v>1</v>
      </c>
      <c r="C2" s="5" t="s">
        <v>2182</v>
      </c>
      <c r="D2" s="5" t="s">
        <v>84</v>
      </c>
      <c r="E2" s="5">
        <f>1999/1.23</f>
        <v>1625.2032520325204</v>
      </c>
      <c r="F2" s="5">
        <v>1</v>
      </c>
      <c r="Z2" s="5" t="s">
        <v>80</v>
      </c>
      <c r="AD2" s="5" t="s">
        <v>2183</v>
      </c>
      <c r="AE2" s="6" t="s">
        <v>2184</v>
      </c>
      <c r="AF2" s="5" t="s">
        <v>2185</v>
      </c>
      <c r="AG2" s="5" t="s">
        <v>2186</v>
      </c>
      <c r="AH2" s="5" t="s">
        <v>2187</v>
      </c>
      <c r="AI2" s="5" t="s">
        <v>2186</v>
      </c>
      <c r="AJ2" s="6" t="s">
        <v>150</v>
      </c>
      <c r="AM2" s="5">
        <v>0</v>
      </c>
      <c r="AO2" s="11" t="s">
        <v>552</v>
      </c>
      <c r="AP2" s="5">
        <v>1</v>
      </c>
      <c r="AQ2" s="6" t="s">
        <v>369</v>
      </c>
      <c r="AR2" s="5">
        <v>1</v>
      </c>
      <c r="AS2" s="6" t="s">
        <v>2188</v>
      </c>
      <c r="AT2" s="5">
        <v>0</v>
      </c>
    </row>
    <row r="3" spans="1:55" s="5" customFormat="1" ht="15">
      <c r="A3" s="5">
        <v>171</v>
      </c>
      <c r="B3" s="5">
        <v>1</v>
      </c>
      <c r="C3" s="5" t="s">
        <v>2189</v>
      </c>
      <c r="D3" s="5" t="s">
        <v>84</v>
      </c>
      <c r="E3" s="5">
        <f t="shared" ref="E3:E13" si="0">1999/1.23</f>
        <v>1625.2032520325204</v>
      </c>
      <c r="F3" s="5">
        <v>1</v>
      </c>
      <c r="Z3" s="5" t="s">
        <v>80</v>
      </c>
      <c r="AD3" s="5" t="s">
        <v>2190</v>
      </c>
      <c r="AE3" s="6" t="s">
        <v>2191</v>
      </c>
      <c r="AF3" s="5" t="s">
        <v>2192</v>
      </c>
      <c r="AG3" s="5" t="s">
        <v>2193</v>
      </c>
      <c r="AH3" s="5" t="s">
        <v>2194</v>
      </c>
      <c r="AI3" s="5" t="s">
        <v>2193</v>
      </c>
      <c r="AJ3" s="6" t="s">
        <v>151</v>
      </c>
      <c r="AM3" s="5">
        <v>0</v>
      </c>
      <c r="AO3" s="11" t="s">
        <v>552</v>
      </c>
      <c r="AP3" s="5">
        <v>1</v>
      </c>
      <c r="AQ3" s="6" t="s">
        <v>370</v>
      </c>
      <c r="AR3" s="5">
        <v>1</v>
      </c>
      <c r="AS3" s="6" t="s">
        <v>2195</v>
      </c>
      <c r="AT3" s="5">
        <v>0</v>
      </c>
    </row>
    <row r="4" spans="1:55" s="5" customFormat="1" ht="15">
      <c r="A4" s="5">
        <v>172</v>
      </c>
      <c r="B4" s="5">
        <v>1</v>
      </c>
      <c r="C4" s="5" t="s">
        <v>2196</v>
      </c>
      <c r="D4" s="5" t="s">
        <v>84</v>
      </c>
      <c r="E4" s="5">
        <f t="shared" si="0"/>
        <v>1625.2032520325204</v>
      </c>
      <c r="F4" s="5">
        <v>1</v>
      </c>
      <c r="I4" s="5">
        <f>1999-1799</f>
        <v>200</v>
      </c>
      <c r="Z4" s="5" t="s">
        <v>80</v>
      </c>
      <c r="AD4" s="5" t="s">
        <v>2197</v>
      </c>
      <c r="AE4" s="6" t="s">
        <v>2198</v>
      </c>
      <c r="AF4" s="5" t="s">
        <v>2199</v>
      </c>
      <c r="AG4" s="5" t="s">
        <v>2200</v>
      </c>
      <c r="AH4" s="5" t="s">
        <v>2201</v>
      </c>
      <c r="AI4" s="5" t="s">
        <v>2200</v>
      </c>
      <c r="AJ4" s="6" t="s">
        <v>152</v>
      </c>
      <c r="AM4" s="5">
        <v>0</v>
      </c>
      <c r="AO4" s="11" t="s">
        <v>552</v>
      </c>
      <c r="AP4" s="5">
        <v>1</v>
      </c>
      <c r="AQ4" s="6" t="s">
        <v>371</v>
      </c>
      <c r="AR4" s="5">
        <v>1</v>
      </c>
      <c r="AS4" s="6" t="s">
        <v>2202</v>
      </c>
      <c r="AT4" s="5">
        <v>0</v>
      </c>
    </row>
    <row r="5" spans="1:55" s="5" customFormat="1" ht="15">
      <c r="A5" s="5">
        <v>173</v>
      </c>
      <c r="B5" s="5">
        <v>1</v>
      </c>
      <c r="C5" s="5" t="s">
        <v>2203</v>
      </c>
      <c r="D5" s="5" t="s">
        <v>84</v>
      </c>
      <c r="E5" s="5">
        <f t="shared" si="0"/>
        <v>1625.2032520325204</v>
      </c>
      <c r="F5" s="5">
        <v>1</v>
      </c>
      <c r="I5" s="5">
        <f t="shared" ref="I5:I6" si="1">1999-1799</f>
        <v>200</v>
      </c>
      <c r="Z5" s="5" t="s">
        <v>80</v>
      </c>
      <c r="AD5" s="5" t="s">
        <v>2204</v>
      </c>
      <c r="AE5" s="6" t="s">
        <v>2205</v>
      </c>
      <c r="AF5" s="5" t="s">
        <v>2206</v>
      </c>
      <c r="AG5" s="5" t="s">
        <v>2207</v>
      </c>
      <c r="AH5" s="5" t="s">
        <v>2208</v>
      </c>
      <c r="AI5" s="5" t="s">
        <v>2207</v>
      </c>
      <c r="AJ5" s="6" t="s">
        <v>153</v>
      </c>
      <c r="AM5" s="5">
        <v>0</v>
      </c>
      <c r="AO5" s="11" t="s">
        <v>552</v>
      </c>
      <c r="AP5" s="5">
        <v>1</v>
      </c>
      <c r="AQ5" s="6" t="s">
        <v>372</v>
      </c>
      <c r="AR5" s="5">
        <v>1</v>
      </c>
      <c r="AS5" s="6" t="s">
        <v>2209</v>
      </c>
      <c r="AT5" s="5">
        <v>0</v>
      </c>
    </row>
    <row r="6" spans="1:55" s="5" customFormat="1" ht="15">
      <c r="A6" s="5">
        <v>174</v>
      </c>
      <c r="B6" s="5">
        <v>1</v>
      </c>
      <c r="C6" s="5" t="s">
        <v>2210</v>
      </c>
      <c r="D6" s="5" t="s">
        <v>84</v>
      </c>
      <c r="E6" s="5">
        <f t="shared" si="0"/>
        <v>1625.2032520325204</v>
      </c>
      <c r="F6" s="5">
        <v>1</v>
      </c>
      <c r="I6" s="5">
        <f t="shared" si="1"/>
        <v>200</v>
      </c>
      <c r="Z6" s="5" t="s">
        <v>80</v>
      </c>
      <c r="AD6" s="5" t="s">
        <v>2211</v>
      </c>
      <c r="AE6" s="6" t="s">
        <v>2212</v>
      </c>
      <c r="AF6" s="5" t="s">
        <v>2213</v>
      </c>
      <c r="AG6" s="5" t="s">
        <v>2214</v>
      </c>
      <c r="AH6" s="5" t="s">
        <v>2215</v>
      </c>
      <c r="AI6" s="5" t="s">
        <v>2214</v>
      </c>
      <c r="AJ6" s="6" t="s">
        <v>154</v>
      </c>
      <c r="AM6" s="5">
        <v>0</v>
      </c>
      <c r="AO6" s="11" t="s">
        <v>552</v>
      </c>
      <c r="AP6" s="5">
        <v>1</v>
      </c>
      <c r="AQ6" s="6" t="s">
        <v>373</v>
      </c>
      <c r="AR6" s="5">
        <v>1</v>
      </c>
      <c r="AS6" s="6" t="s">
        <v>2216</v>
      </c>
      <c r="AT6" s="5">
        <v>0</v>
      </c>
    </row>
    <row r="7" spans="1:55" s="5" customFormat="1" ht="15">
      <c r="A7" s="5">
        <v>175</v>
      </c>
      <c r="B7" s="5">
        <v>1</v>
      </c>
      <c r="C7" s="5" t="s">
        <v>2217</v>
      </c>
      <c r="D7" s="5" t="s">
        <v>84</v>
      </c>
      <c r="E7" s="5">
        <f t="shared" si="0"/>
        <v>1625.2032520325204</v>
      </c>
      <c r="F7" s="5">
        <v>1</v>
      </c>
      <c r="Z7" s="5" t="s">
        <v>80</v>
      </c>
      <c r="AD7" s="5" t="s">
        <v>2218</v>
      </c>
      <c r="AE7" s="6" t="s">
        <v>2219</v>
      </c>
      <c r="AF7" s="5" t="s">
        <v>2220</v>
      </c>
      <c r="AG7" s="5" t="s">
        <v>2221</v>
      </c>
      <c r="AH7" s="5" t="s">
        <v>2222</v>
      </c>
      <c r="AI7" s="5" t="s">
        <v>2221</v>
      </c>
      <c r="AJ7" s="6" t="s">
        <v>155</v>
      </c>
      <c r="AM7" s="5">
        <v>0</v>
      </c>
      <c r="AO7" s="11" t="s">
        <v>552</v>
      </c>
      <c r="AP7" s="5">
        <v>1</v>
      </c>
      <c r="AQ7" s="6" t="s">
        <v>374</v>
      </c>
      <c r="AR7" s="5">
        <v>1</v>
      </c>
      <c r="AS7" s="6" t="s">
        <v>2223</v>
      </c>
      <c r="AT7" s="5">
        <v>0</v>
      </c>
    </row>
    <row r="8" spans="1:55" s="5" customFormat="1" ht="15">
      <c r="A8" s="5">
        <v>176</v>
      </c>
      <c r="B8" s="5">
        <v>1</v>
      </c>
      <c r="C8" s="5" t="s">
        <v>2224</v>
      </c>
      <c r="D8" s="5" t="s">
        <v>84</v>
      </c>
      <c r="E8" s="5">
        <f t="shared" si="0"/>
        <v>1625.2032520325204</v>
      </c>
      <c r="F8" s="5">
        <v>1</v>
      </c>
      <c r="Z8" s="5" t="s">
        <v>80</v>
      </c>
      <c r="AD8" s="5" t="s">
        <v>2225</v>
      </c>
      <c r="AE8" s="6" t="s">
        <v>2226</v>
      </c>
      <c r="AF8" s="5" t="s">
        <v>2227</v>
      </c>
      <c r="AG8" s="5" t="s">
        <v>2228</v>
      </c>
      <c r="AH8" s="5" t="s">
        <v>2229</v>
      </c>
      <c r="AI8" s="5" t="s">
        <v>2228</v>
      </c>
      <c r="AJ8" s="6" t="s">
        <v>156</v>
      </c>
      <c r="AM8" s="5">
        <v>0</v>
      </c>
      <c r="AO8" s="11" t="s">
        <v>552</v>
      </c>
      <c r="AP8" s="5">
        <v>1</v>
      </c>
      <c r="AQ8" s="6" t="s">
        <v>375</v>
      </c>
      <c r="AR8" s="5">
        <v>1</v>
      </c>
      <c r="AS8" s="6" t="s">
        <v>2230</v>
      </c>
      <c r="AT8" s="5">
        <v>0</v>
      </c>
    </row>
    <row r="9" spans="1:55" s="5" customFormat="1" ht="15">
      <c r="A9" s="5">
        <v>177</v>
      </c>
      <c r="B9" s="5">
        <v>1</v>
      </c>
      <c r="C9" s="5" t="s">
        <v>2231</v>
      </c>
      <c r="D9" s="5" t="s">
        <v>84</v>
      </c>
      <c r="E9" s="5">
        <f>2399/1.23</f>
        <v>1950.4065040650407</v>
      </c>
      <c r="F9" s="5">
        <v>1</v>
      </c>
      <c r="Z9" s="5" t="s">
        <v>80</v>
      </c>
      <c r="AD9" s="5" t="s">
        <v>2232</v>
      </c>
      <c r="AE9" s="6" t="s">
        <v>2233</v>
      </c>
      <c r="AF9" s="5" t="s">
        <v>2234</v>
      </c>
      <c r="AG9" s="5" t="s">
        <v>2235</v>
      </c>
      <c r="AH9" s="5" t="s">
        <v>2236</v>
      </c>
      <c r="AI9" s="5" t="s">
        <v>2235</v>
      </c>
      <c r="AJ9" s="6" t="s">
        <v>157</v>
      </c>
      <c r="AM9" s="5">
        <v>0</v>
      </c>
      <c r="AO9" s="11" t="s">
        <v>552</v>
      </c>
      <c r="AP9" s="5">
        <v>1</v>
      </c>
      <c r="AQ9" s="6" t="s">
        <v>376</v>
      </c>
      <c r="AR9" s="5">
        <v>1</v>
      </c>
      <c r="AS9" s="6" t="s">
        <v>2237</v>
      </c>
      <c r="AT9" s="5">
        <v>0</v>
      </c>
    </row>
    <row r="10" spans="1:55" s="5" customFormat="1" ht="15">
      <c r="A10" s="5">
        <v>178</v>
      </c>
      <c r="B10" s="5">
        <v>1</v>
      </c>
      <c r="C10" s="5" t="s">
        <v>2238</v>
      </c>
      <c r="D10" s="5" t="s">
        <v>84</v>
      </c>
      <c r="E10" s="5">
        <f t="shared" si="0"/>
        <v>1625.2032520325204</v>
      </c>
      <c r="F10" s="5">
        <v>1</v>
      </c>
      <c r="I10" s="5">
        <f>1999-1799</f>
        <v>200</v>
      </c>
      <c r="Z10" s="5" t="s">
        <v>80</v>
      </c>
      <c r="AD10" s="5" t="s">
        <v>2239</v>
      </c>
      <c r="AE10" s="6" t="s">
        <v>2240</v>
      </c>
      <c r="AF10" s="5" t="s">
        <v>2241</v>
      </c>
      <c r="AG10" s="5" t="s">
        <v>2242</v>
      </c>
      <c r="AH10" s="5" t="s">
        <v>2243</v>
      </c>
      <c r="AI10" s="5" t="s">
        <v>2242</v>
      </c>
      <c r="AJ10" s="6" t="s">
        <v>463</v>
      </c>
      <c r="AM10" s="5">
        <v>0</v>
      </c>
      <c r="AO10" s="11" t="s">
        <v>552</v>
      </c>
      <c r="AP10" s="5">
        <v>1</v>
      </c>
      <c r="AQ10" s="6" t="s">
        <v>464</v>
      </c>
      <c r="AR10" s="5">
        <v>1</v>
      </c>
      <c r="AS10" s="6" t="s">
        <v>2244</v>
      </c>
      <c r="AT10" s="5">
        <v>0</v>
      </c>
    </row>
    <row r="11" spans="1:55" s="5" customFormat="1" ht="15">
      <c r="A11" s="5">
        <v>140</v>
      </c>
      <c r="B11" s="5">
        <v>1</v>
      </c>
      <c r="C11" s="5" t="s">
        <v>2245</v>
      </c>
      <c r="D11" s="5" t="s">
        <v>84</v>
      </c>
      <c r="E11" s="5">
        <f t="shared" si="0"/>
        <v>1625.2032520325204</v>
      </c>
      <c r="F11" s="5">
        <v>1</v>
      </c>
      <c r="Z11" s="5" t="s">
        <v>80</v>
      </c>
      <c r="AD11" s="5" t="s">
        <v>2246</v>
      </c>
      <c r="AE11" s="6" t="s">
        <v>2247</v>
      </c>
      <c r="AF11" s="5" t="s">
        <v>2248</v>
      </c>
      <c r="AG11" s="5" t="s">
        <v>2249</v>
      </c>
      <c r="AH11" s="5" t="s">
        <v>2250</v>
      </c>
      <c r="AI11" s="5" t="s">
        <v>2249</v>
      </c>
      <c r="AJ11" s="6" t="s">
        <v>980</v>
      </c>
      <c r="AM11" s="5">
        <v>0</v>
      </c>
      <c r="AO11" s="11" t="s">
        <v>959</v>
      </c>
      <c r="AP11" s="5">
        <v>1</v>
      </c>
      <c r="AQ11" s="6" t="s">
        <v>981</v>
      </c>
      <c r="AR11" s="5">
        <v>1</v>
      </c>
      <c r="AS11" s="6" t="s">
        <v>2251</v>
      </c>
      <c r="AT11" s="5">
        <v>0</v>
      </c>
    </row>
    <row r="12" spans="1:55" s="5" customFormat="1" ht="15">
      <c r="A12" s="5">
        <v>141</v>
      </c>
      <c r="B12" s="5">
        <v>1</v>
      </c>
      <c r="C12" s="5" t="s">
        <v>2252</v>
      </c>
      <c r="D12" s="5" t="s">
        <v>84</v>
      </c>
      <c r="E12" s="5">
        <f t="shared" si="0"/>
        <v>1625.2032520325204</v>
      </c>
      <c r="F12" s="5">
        <v>1</v>
      </c>
      <c r="Z12" s="5" t="s">
        <v>80</v>
      </c>
      <c r="AD12" s="5" t="s">
        <v>2253</v>
      </c>
      <c r="AE12" s="6" t="s">
        <v>2254</v>
      </c>
      <c r="AF12" s="5" t="s">
        <v>2255</v>
      </c>
      <c r="AG12" s="5" t="s">
        <v>2256</v>
      </c>
      <c r="AH12" s="5" t="s">
        <v>2257</v>
      </c>
      <c r="AI12" s="5" t="s">
        <v>2256</v>
      </c>
      <c r="AJ12" s="6" t="s">
        <v>982</v>
      </c>
      <c r="AM12" s="5">
        <v>0</v>
      </c>
      <c r="AO12" s="11" t="s">
        <v>959</v>
      </c>
      <c r="AP12" s="5">
        <v>1</v>
      </c>
      <c r="AQ12" s="6" t="s">
        <v>983</v>
      </c>
      <c r="AR12" s="5">
        <v>1</v>
      </c>
      <c r="AS12" s="6" t="s">
        <v>2258</v>
      </c>
      <c r="AT12" s="5">
        <v>0</v>
      </c>
    </row>
    <row r="13" spans="1:55" s="5" customFormat="1" ht="15">
      <c r="A13" s="5">
        <v>142</v>
      </c>
      <c r="B13" s="5">
        <v>1</v>
      </c>
      <c r="C13" s="5" t="s">
        <v>2259</v>
      </c>
      <c r="D13" s="5" t="s">
        <v>84</v>
      </c>
      <c r="E13" s="5">
        <f t="shared" si="0"/>
        <v>1625.2032520325204</v>
      </c>
      <c r="F13" s="5">
        <v>1</v>
      </c>
      <c r="Z13" s="5" t="s">
        <v>80</v>
      </c>
      <c r="AD13" s="5" t="s">
        <v>2260</v>
      </c>
      <c r="AE13" s="6" t="s">
        <v>2261</v>
      </c>
      <c r="AF13" s="5" t="s">
        <v>2262</v>
      </c>
      <c r="AG13" s="5" t="s">
        <v>2263</v>
      </c>
      <c r="AH13" s="5" t="s">
        <v>2264</v>
      </c>
      <c r="AI13" s="5" t="s">
        <v>2263</v>
      </c>
      <c r="AJ13" s="6" t="s">
        <v>978</v>
      </c>
      <c r="AM13" s="5">
        <v>0</v>
      </c>
      <c r="AO13" s="11" t="s">
        <v>959</v>
      </c>
      <c r="AP13" s="5">
        <v>1</v>
      </c>
      <c r="AQ13" s="6" t="s">
        <v>979</v>
      </c>
      <c r="AR13" s="5">
        <v>1</v>
      </c>
      <c r="AS13" s="6" t="s">
        <v>2265</v>
      </c>
      <c r="AT13" s="5">
        <v>0</v>
      </c>
    </row>
  </sheetData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T347"/>
  <sheetViews>
    <sheetView topLeftCell="A325" workbookViewId="0">
      <selection activeCell="C4" sqref="C4"/>
    </sheetView>
  </sheetViews>
  <sheetFormatPr defaultRowHeight="14.25"/>
  <cols>
    <col min="1" max="1" width="62.25" bestFit="1" customWidth="1"/>
    <col min="2" max="2" width="33.625" bestFit="1" customWidth="1"/>
    <col min="3" max="3" width="4.375" bestFit="1" customWidth="1"/>
    <col min="4" max="5" width="23" bestFit="1" customWidth="1"/>
    <col min="6" max="6" width="11.875" bestFit="1" customWidth="1"/>
    <col min="7" max="8" width="21.25" bestFit="1" customWidth="1"/>
    <col min="9" max="9" width="4.875" bestFit="1" customWidth="1"/>
    <col min="10" max="10" width="4.25" bestFit="1" customWidth="1"/>
    <col min="11" max="11" width="44.875" bestFit="1" customWidth="1"/>
    <col min="12" max="12" width="52.875" bestFit="1" customWidth="1"/>
    <col min="13" max="13" width="4.375" bestFit="1" customWidth="1"/>
    <col min="14" max="14" width="20.125" bestFit="1" customWidth="1"/>
    <col min="15" max="15" width="23.25" bestFit="1" customWidth="1"/>
    <col min="16" max="17" width="24.75" bestFit="1" customWidth="1"/>
    <col min="18" max="18" width="23.625" bestFit="1" customWidth="1"/>
  </cols>
  <sheetData>
    <row r="1" spans="1:18" ht="15">
      <c r="A1" s="3" t="s">
        <v>4011</v>
      </c>
      <c r="B1" s="3" t="s">
        <v>94</v>
      </c>
      <c r="C1" s="3" t="s">
        <v>95</v>
      </c>
      <c r="D1" s="3" t="s">
        <v>96</v>
      </c>
      <c r="E1" s="3" t="s">
        <v>97</v>
      </c>
      <c r="F1" s="3" t="s">
        <v>98</v>
      </c>
      <c r="G1" s="3" t="s">
        <v>99</v>
      </c>
      <c r="H1" s="3" t="s">
        <v>100</v>
      </c>
      <c r="I1" s="3" t="s">
        <v>101</v>
      </c>
      <c r="J1" s="3" t="s">
        <v>93</v>
      </c>
      <c r="K1" s="3" t="s">
        <v>102</v>
      </c>
      <c r="L1" s="3" t="s">
        <v>103</v>
      </c>
      <c r="M1" s="3" t="s">
        <v>95</v>
      </c>
      <c r="N1" s="3" t="s">
        <v>96</v>
      </c>
      <c r="O1" s="3" t="s">
        <v>104</v>
      </c>
      <c r="P1" s="3" t="s">
        <v>105</v>
      </c>
      <c r="Q1" s="3" t="s">
        <v>101</v>
      </c>
      <c r="R1" s="3"/>
    </row>
    <row r="2" spans="1:18" ht="15">
      <c r="A2" s="3" t="s">
        <v>4012</v>
      </c>
      <c r="B2" s="3" t="s">
        <v>94</v>
      </c>
      <c r="C2" s="3" t="s">
        <v>95</v>
      </c>
      <c r="D2" s="3" t="s">
        <v>96</v>
      </c>
      <c r="E2" s="3" t="s">
        <v>97</v>
      </c>
      <c r="F2" s="3" t="s">
        <v>98</v>
      </c>
      <c r="G2" s="3" t="s">
        <v>99</v>
      </c>
      <c r="H2" s="3" t="s">
        <v>100</v>
      </c>
      <c r="I2" s="3" t="s">
        <v>101</v>
      </c>
      <c r="J2" s="3" t="s">
        <v>93</v>
      </c>
      <c r="K2" s="3" t="s">
        <v>102</v>
      </c>
      <c r="L2" s="3" t="s">
        <v>103</v>
      </c>
      <c r="M2" s="3" t="s">
        <v>95</v>
      </c>
      <c r="N2" s="3" t="s">
        <v>96</v>
      </c>
      <c r="O2" s="3" t="s">
        <v>104</v>
      </c>
      <c r="P2" s="3" t="s">
        <v>105</v>
      </c>
      <c r="Q2" s="3" t="s">
        <v>101</v>
      </c>
      <c r="R2" s="3"/>
    </row>
    <row r="3" spans="1:18" ht="15">
      <c r="A3" s="3" t="s">
        <v>4013</v>
      </c>
      <c r="B3" s="3" t="s">
        <v>94</v>
      </c>
      <c r="C3" s="3" t="s">
        <v>95</v>
      </c>
      <c r="D3" s="3" t="s">
        <v>96</v>
      </c>
      <c r="E3" s="3" t="s">
        <v>97</v>
      </c>
      <c r="F3" s="3" t="s">
        <v>98</v>
      </c>
      <c r="G3" s="3" t="s">
        <v>99</v>
      </c>
      <c r="H3" s="3" t="s">
        <v>100</v>
      </c>
      <c r="I3" s="3" t="s">
        <v>101</v>
      </c>
      <c r="J3" s="3" t="s">
        <v>93</v>
      </c>
      <c r="K3" s="3" t="s">
        <v>102</v>
      </c>
      <c r="L3" s="3" t="s">
        <v>103</v>
      </c>
      <c r="M3" s="3" t="s">
        <v>95</v>
      </c>
      <c r="N3" s="3" t="s">
        <v>96</v>
      </c>
      <c r="O3" s="3" t="s">
        <v>104</v>
      </c>
      <c r="P3" s="3" t="s">
        <v>105</v>
      </c>
      <c r="Q3" s="3" t="s">
        <v>101</v>
      </c>
      <c r="R3" s="3"/>
    </row>
    <row r="4" spans="1:18" ht="15">
      <c r="A4" s="3" t="s">
        <v>4014</v>
      </c>
      <c r="B4" s="3" t="s">
        <v>94</v>
      </c>
      <c r="C4" s="3" t="s">
        <v>95</v>
      </c>
      <c r="D4" s="3" t="s">
        <v>96</v>
      </c>
      <c r="E4" s="3" t="s">
        <v>97</v>
      </c>
      <c r="F4" s="3" t="s">
        <v>98</v>
      </c>
      <c r="G4" s="3" t="s">
        <v>99</v>
      </c>
      <c r="H4" s="3" t="s">
        <v>100</v>
      </c>
      <c r="I4" s="3" t="s">
        <v>101</v>
      </c>
      <c r="J4" s="3" t="s">
        <v>93</v>
      </c>
      <c r="K4" s="3" t="s">
        <v>102</v>
      </c>
      <c r="L4" s="3" t="s">
        <v>103</v>
      </c>
      <c r="M4" s="3" t="s">
        <v>95</v>
      </c>
      <c r="N4" s="3" t="s">
        <v>96</v>
      </c>
      <c r="O4" s="3" t="s">
        <v>104</v>
      </c>
      <c r="P4" s="3" t="s">
        <v>105</v>
      </c>
      <c r="Q4" s="3" t="s">
        <v>101</v>
      </c>
      <c r="R4" s="3"/>
    </row>
    <row r="5" spans="1:18" ht="15">
      <c r="A5" s="3" t="s">
        <v>4015</v>
      </c>
      <c r="B5" s="3" t="s">
        <v>94</v>
      </c>
      <c r="C5" s="3" t="s">
        <v>95</v>
      </c>
      <c r="D5" s="3" t="s">
        <v>96</v>
      </c>
      <c r="E5" s="3" t="s">
        <v>97</v>
      </c>
      <c r="F5" s="3" t="s">
        <v>98</v>
      </c>
      <c r="G5" s="3" t="s">
        <v>99</v>
      </c>
      <c r="H5" s="3" t="s">
        <v>100</v>
      </c>
      <c r="I5" s="3" t="s">
        <v>101</v>
      </c>
      <c r="J5" s="3" t="s">
        <v>93</v>
      </c>
      <c r="K5" s="3" t="s">
        <v>102</v>
      </c>
      <c r="L5" s="3" t="s">
        <v>103</v>
      </c>
      <c r="M5" s="3" t="s">
        <v>95</v>
      </c>
      <c r="N5" s="3" t="s">
        <v>96</v>
      </c>
      <c r="O5" s="3" t="s">
        <v>104</v>
      </c>
      <c r="P5" s="3" t="s">
        <v>105</v>
      </c>
      <c r="Q5" s="3" t="s">
        <v>101</v>
      </c>
      <c r="R5" s="3"/>
    </row>
    <row r="6" spans="1:18" ht="15">
      <c r="A6" s="3" t="s">
        <v>4016</v>
      </c>
      <c r="B6" s="3" t="s">
        <v>94</v>
      </c>
      <c r="C6" s="3" t="s">
        <v>95</v>
      </c>
      <c r="D6" s="3" t="s">
        <v>96</v>
      </c>
      <c r="E6" s="3" t="s">
        <v>97</v>
      </c>
      <c r="F6" s="3" t="s">
        <v>98</v>
      </c>
      <c r="G6" s="3" t="s">
        <v>99</v>
      </c>
      <c r="H6" s="3" t="s">
        <v>100</v>
      </c>
      <c r="I6" s="3" t="s">
        <v>101</v>
      </c>
      <c r="J6" s="3" t="s">
        <v>93</v>
      </c>
      <c r="K6" s="3" t="s">
        <v>102</v>
      </c>
      <c r="L6" s="3" t="s">
        <v>103</v>
      </c>
      <c r="M6" s="3" t="s">
        <v>95</v>
      </c>
      <c r="N6" s="3" t="s">
        <v>96</v>
      </c>
      <c r="O6" s="3" t="s">
        <v>104</v>
      </c>
      <c r="P6" s="3" t="s">
        <v>105</v>
      </c>
      <c r="Q6" s="3" t="s">
        <v>101</v>
      </c>
      <c r="R6" s="3"/>
    </row>
    <row r="7" spans="1:18" ht="15">
      <c r="A7" s="3" t="s">
        <v>4017</v>
      </c>
      <c r="B7" s="3" t="s">
        <v>94</v>
      </c>
      <c r="C7" s="3" t="s">
        <v>95</v>
      </c>
      <c r="D7" s="3" t="s">
        <v>96</v>
      </c>
      <c r="E7" s="3" t="s">
        <v>97</v>
      </c>
      <c r="F7" s="3" t="s">
        <v>98</v>
      </c>
      <c r="G7" s="3" t="s">
        <v>99</v>
      </c>
      <c r="H7" s="3" t="s">
        <v>100</v>
      </c>
      <c r="I7" s="3" t="s">
        <v>101</v>
      </c>
      <c r="J7" s="3" t="s">
        <v>93</v>
      </c>
      <c r="K7" s="3" t="s">
        <v>102</v>
      </c>
      <c r="L7" s="3" t="s">
        <v>103</v>
      </c>
      <c r="M7" s="3" t="s">
        <v>95</v>
      </c>
      <c r="N7" s="3" t="s">
        <v>96</v>
      </c>
      <c r="O7" s="3" t="s">
        <v>104</v>
      </c>
      <c r="P7" s="3" t="s">
        <v>105</v>
      </c>
      <c r="Q7" s="3" t="s">
        <v>101</v>
      </c>
      <c r="R7" s="3"/>
    </row>
    <row r="8" spans="1:18" ht="15">
      <c r="A8" s="3" t="s">
        <v>4018</v>
      </c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 t="s">
        <v>101</v>
      </c>
      <c r="J8" s="3" t="s">
        <v>93</v>
      </c>
      <c r="K8" s="3" t="s">
        <v>102</v>
      </c>
      <c r="L8" s="3" t="s">
        <v>103</v>
      </c>
      <c r="M8" s="3" t="s">
        <v>95</v>
      </c>
      <c r="N8" s="3" t="s">
        <v>96</v>
      </c>
      <c r="O8" s="3" t="s">
        <v>104</v>
      </c>
      <c r="P8" s="3" t="s">
        <v>105</v>
      </c>
      <c r="Q8" s="3" t="s">
        <v>101</v>
      </c>
      <c r="R8" s="3"/>
    </row>
    <row r="9" spans="1:18" ht="15">
      <c r="A9" s="3" t="s">
        <v>4019</v>
      </c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 t="s">
        <v>101</v>
      </c>
      <c r="J9" s="3" t="s">
        <v>93</v>
      </c>
      <c r="K9" s="3" t="s">
        <v>102</v>
      </c>
      <c r="L9" s="3" t="s">
        <v>103</v>
      </c>
      <c r="M9" s="3" t="s">
        <v>95</v>
      </c>
      <c r="N9" s="3" t="s">
        <v>96</v>
      </c>
      <c r="O9" s="3" t="s">
        <v>104</v>
      </c>
      <c r="P9" s="3" t="s">
        <v>105</v>
      </c>
      <c r="Q9" s="3" t="s">
        <v>101</v>
      </c>
      <c r="R9" s="3"/>
    </row>
    <row r="12" spans="1:18" ht="15">
      <c r="A12" s="3" t="s">
        <v>4020</v>
      </c>
      <c r="B12" s="3" t="s">
        <v>94</v>
      </c>
      <c r="C12" s="3" t="s">
        <v>95</v>
      </c>
      <c r="D12" s="3" t="s">
        <v>96</v>
      </c>
      <c r="E12" s="3" t="s">
        <v>97</v>
      </c>
      <c r="F12" s="3" t="s">
        <v>98</v>
      </c>
      <c r="G12" s="3" t="s">
        <v>99</v>
      </c>
      <c r="H12" s="3" t="s">
        <v>100</v>
      </c>
      <c r="I12" s="3" t="s">
        <v>101</v>
      </c>
      <c r="J12" s="3" t="s">
        <v>93</v>
      </c>
      <c r="K12" s="3" t="s">
        <v>102</v>
      </c>
      <c r="L12" s="3" t="s">
        <v>106</v>
      </c>
      <c r="M12" s="3" t="s">
        <v>95</v>
      </c>
      <c r="N12" s="3" t="s">
        <v>96</v>
      </c>
      <c r="O12" s="3" t="s">
        <v>107</v>
      </c>
      <c r="P12" s="3" t="s">
        <v>105</v>
      </c>
      <c r="Q12" s="3" t="s">
        <v>101</v>
      </c>
      <c r="R12" s="3" t="s">
        <v>108</v>
      </c>
    </row>
    <row r="13" spans="1:18" ht="15">
      <c r="A13" s="3" t="s">
        <v>4021</v>
      </c>
      <c r="B13" s="3" t="s">
        <v>94</v>
      </c>
      <c r="C13" s="3" t="s">
        <v>95</v>
      </c>
      <c r="D13" s="3" t="s">
        <v>96</v>
      </c>
      <c r="E13" s="3" t="s">
        <v>97</v>
      </c>
      <c r="F13" s="3" t="s">
        <v>98</v>
      </c>
      <c r="G13" s="3" t="s">
        <v>99</v>
      </c>
      <c r="H13" s="3" t="s">
        <v>100</v>
      </c>
      <c r="I13" s="3" t="s">
        <v>101</v>
      </c>
      <c r="J13" s="3" t="s">
        <v>93</v>
      </c>
      <c r="K13" s="3" t="s">
        <v>102</v>
      </c>
      <c r="L13" s="3" t="s">
        <v>106</v>
      </c>
      <c r="M13" s="3" t="s">
        <v>95</v>
      </c>
      <c r="N13" s="3" t="s">
        <v>96</v>
      </c>
      <c r="O13" s="3" t="s">
        <v>107</v>
      </c>
      <c r="P13" s="3" t="s">
        <v>105</v>
      </c>
      <c r="Q13" s="3" t="s">
        <v>101</v>
      </c>
      <c r="R13" s="3" t="s">
        <v>108</v>
      </c>
    </row>
    <row r="14" spans="1:18" ht="15">
      <c r="A14" s="3" t="s">
        <v>4022</v>
      </c>
      <c r="B14" s="3" t="s">
        <v>94</v>
      </c>
      <c r="C14" s="3" t="s">
        <v>95</v>
      </c>
      <c r="D14" s="3" t="s">
        <v>96</v>
      </c>
      <c r="E14" s="3" t="s">
        <v>97</v>
      </c>
      <c r="F14" s="3" t="s">
        <v>98</v>
      </c>
      <c r="G14" s="3" t="s">
        <v>99</v>
      </c>
      <c r="H14" s="3" t="s">
        <v>100</v>
      </c>
      <c r="I14" s="3" t="s">
        <v>101</v>
      </c>
      <c r="J14" s="3" t="s">
        <v>93</v>
      </c>
      <c r="K14" s="3" t="s">
        <v>102</v>
      </c>
      <c r="L14" s="3" t="s">
        <v>106</v>
      </c>
      <c r="M14" s="3" t="s">
        <v>95</v>
      </c>
      <c r="N14" s="3" t="s">
        <v>96</v>
      </c>
      <c r="O14" s="3" t="s">
        <v>107</v>
      </c>
      <c r="P14" s="3" t="s">
        <v>105</v>
      </c>
      <c r="Q14" s="3" t="s">
        <v>101</v>
      </c>
      <c r="R14" s="3" t="s">
        <v>108</v>
      </c>
    </row>
    <row r="15" spans="1:18" ht="15">
      <c r="A15" s="3" t="s">
        <v>4023</v>
      </c>
      <c r="B15" s="3" t="s">
        <v>94</v>
      </c>
      <c r="C15" s="3" t="s">
        <v>95</v>
      </c>
      <c r="D15" s="3" t="s">
        <v>96</v>
      </c>
      <c r="E15" s="3" t="s">
        <v>97</v>
      </c>
      <c r="F15" s="3" t="s">
        <v>98</v>
      </c>
      <c r="G15" s="3" t="s">
        <v>99</v>
      </c>
      <c r="H15" s="3" t="s">
        <v>100</v>
      </c>
      <c r="I15" s="3" t="s">
        <v>101</v>
      </c>
      <c r="J15" s="3" t="s">
        <v>93</v>
      </c>
      <c r="K15" s="3" t="s">
        <v>102</v>
      </c>
      <c r="L15" s="3" t="s">
        <v>106</v>
      </c>
      <c r="M15" s="3" t="s">
        <v>95</v>
      </c>
      <c r="N15" s="3" t="s">
        <v>96</v>
      </c>
      <c r="O15" s="3" t="s">
        <v>107</v>
      </c>
      <c r="P15" s="3" t="s">
        <v>105</v>
      </c>
      <c r="Q15" s="3" t="s">
        <v>101</v>
      </c>
      <c r="R15" s="3" t="s">
        <v>108</v>
      </c>
    </row>
    <row r="16" spans="1:18" ht="15">
      <c r="A16" s="3" t="s">
        <v>4024</v>
      </c>
      <c r="B16" s="3" t="s">
        <v>94</v>
      </c>
      <c r="C16" s="3" t="s">
        <v>95</v>
      </c>
      <c r="D16" s="3" t="s">
        <v>96</v>
      </c>
      <c r="E16" s="3" t="s">
        <v>97</v>
      </c>
      <c r="F16" s="3" t="s">
        <v>98</v>
      </c>
      <c r="G16" s="3" t="s">
        <v>99</v>
      </c>
      <c r="H16" s="3" t="s">
        <v>100</v>
      </c>
      <c r="I16" s="3" t="s">
        <v>101</v>
      </c>
      <c r="J16" s="3" t="s">
        <v>93</v>
      </c>
      <c r="K16" s="3" t="s">
        <v>102</v>
      </c>
      <c r="L16" s="3" t="s">
        <v>106</v>
      </c>
      <c r="M16" s="3" t="s">
        <v>95</v>
      </c>
      <c r="N16" s="3" t="s">
        <v>96</v>
      </c>
      <c r="O16" s="3" t="s">
        <v>107</v>
      </c>
      <c r="P16" s="3" t="s">
        <v>105</v>
      </c>
      <c r="Q16" s="3" t="s">
        <v>101</v>
      </c>
      <c r="R16" s="3" t="s">
        <v>108</v>
      </c>
    </row>
    <row r="17" spans="1:18" ht="15">
      <c r="A17" s="3" t="s">
        <v>4025</v>
      </c>
      <c r="B17" s="3" t="s">
        <v>94</v>
      </c>
      <c r="C17" s="3" t="s">
        <v>95</v>
      </c>
      <c r="D17" s="3" t="s">
        <v>96</v>
      </c>
      <c r="E17" s="3" t="s">
        <v>97</v>
      </c>
      <c r="F17" s="3" t="s">
        <v>98</v>
      </c>
      <c r="G17" s="3" t="s">
        <v>99</v>
      </c>
      <c r="H17" s="3" t="s">
        <v>100</v>
      </c>
      <c r="I17" s="3" t="s">
        <v>101</v>
      </c>
      <c r="J17" s="3" t="s">
        <v>93</v>
      </c>
      <c r="K17" s="3" t="s">
        <v>102</v>
      </c>
      <c r="L17" s="3" t="s">
        <v>106</v>
      </c>
      <c r="M17" s="3" t="s">
        <v>95</v>
      </c>
      <c r="N17" s="3" t="s">
        <v>96</v>
      </c>
      <c r="O17" s="3" t="s">
        <v>107</v>
      </c>
      <c r="P17" s="3" t="s">
        <v>105</v>
      </c>
      <c r="Q17" s="3" t="s">
        <v>101</v>
      </c>
      <c r="R17" s="3" t="s">
        <v>108</v>
      </c>
    </row>
    <row r="18" spans="1:18" ht="15">
      <c r="A18" s="3" t="s">
        <v>4026</v>
      </c>
      <c r="B18" s="3" t="s">
        <v>94</v>
      </c>
      <c r="C18" s="3" t="s">
        <v>95</v>
      </c>
      <c r="D18" s="3" t="s">
        <v>96</v>
      </c>
      <c r="E18" s="3" t="s">
        <v>97</v>
      </c>
      <c r="F18" s="3" t="s">
        <v>98</v>
      </c>
      <c r="G18" s="3" t="s">
        <v>99</v>
      </c>
      <c r="H18" s="3" t="s">
        <v>100</v>
      </c>
      <c r="I18" s="3" t="s">
        <v>101</v>
      </c>
      <c r="J18" s="3" t="s">
        <v>93</v>
      </c>
      <c r="K18" s="3" t="s">
        <v>102</v>
      </c>
      <c r="L18" s="3" t="s">
        <v>106</v>
      </c>
      <c r="M18" s="3" t="s">
        <v>95</v>
      </c>
      <c r="N18" s="3" t="s">
        <v>96</v>
      </c>
      <c r="O18" s="3" t="s">
        <v>107</v>
      </c>
      <c r="P18" s="3" t="s">
        <v>105</v>
      </c>
      <c r="Q18" s="3" t="s">
        <v>101</v>
      </c>
      <c r="R18" s="3" t="s">
        <v>108</v>
      </c>
    </row>
    <row r="19" spans="1:18" ht="15">
      <c r="A19" s="3" t="s">
        <v>4027</v>
      </c>
      <c r="B19" s="3" t="s">
        <v>94</v>
      </c>
      <c r="C19" s="3" t="s">
        <v>95</v>
      </c>
      <c r="D19" s="3" t="s">
        <v>96</v>
      </c>
      <c r="E19" s="3" t="s">
        <v>97</v>
      </c>
      <c r="F19" s="3" t="s">
        <v>98</v>
      </c>
      <c r="G19" s="3" t="s">
        <v>99</v>
      </c>
      <c r="H19" s="3" t="s">
        <v>100</v>
      </c>
      <c r="I19" s="3" t="s">
        <v>101</v>
      </c>
      <c r="J19" s="3" t="s">
        <v>93</v>
      </c>
      <c r="K19" s="3" t="s">
        <v>102</v>
      </c>
      <c r="L19" s="3" t="s">
        <v>106</v>
      </c>
      <c r="M19" s="3" t="s">
        <v>95</v>
      </c>
      <c r="N19" s="3" t="s">
        <v>96</v>
      </c>
      <c r="O19" s="3" t="s">
        <v>107</v>
      </c>
      <c r="P19" s="3" t="s">
        <v>105</v>
      </c>
      <c r="Q19" s="3" t="s">
        <v>101</v>
      </c>
      <c r="R19" s="3" t="s">
        <v>108</v>
      </c>
    </row>
    <row r="20" spans="1:18" ht="15">
      <c r="A20" s="3" t="s">
        <v>4028</v>
      </c>
      <c r="B20" s="3" t="s">
        <v>94</v>
      </c>
      <c r="C20" s="3" t="s">
        <v>95</v>
      </c>
      <c r="D20" s="3" t="s">
        <v>96</v>
      </c>
      <c r="E20" s="3" t="s">
        <v>97</v>
      </c>
      <c r="F20" s="3" t="s">
        <v>98</v>
      </c>
      <c r="G20" s="3" t="s">
        <v>99</v>
      </c>
      <c r="H20" s="3" t="s">
        <v>100</v>
      </c>
      <c r="I20" s="3" t="s">
        <v>101</v>
      </c>
      <c r="J20" s="3" t="s">
        <v>93</v>
      </c>
      <c r="K20" s="3" t="s">
        <v>102</v>
      </c>
      <c r="L20" s="3" t="s">
        <v>106</v>
      </c>
      <c r="M20" s="3" t="s">
        <v>95</v>
      </c>
      <c r="N20" s="3" t="s">
        <v>96</v>
      </c>
      <c r="O20" s="3" t="s">
        <v>107</v>
      </c>
      <c r="P20" s="3" t="s">
        <v>105</v>
      </c>
      <c r="Q20" s="3" t="s">
        <v>101</v>
      </c>
      <c r="R20" s="3" t="s">
        <v>108</v>
      </c>
    </row>
    <row r="23" spans="1:18" ht="15">
      <c r="A23" s="3" t="s">
        <v>4029</v>
      </c>
      <c r="B23" s="3" t="s">
        <v>94</v>
      </c>
      <c r="C23" s="3" t="s">
        <v>95</v>
      </c>
      <c r="D23" s="3" t="s">
        <v>96</v>
      </c>
      <c r="E23" s="3" t="s">
        <v>97</v>
      </c>
      <c r="F23" s="3" t="s">
        <v>98</v>
      </c>
      <c r="G23" s="3" t="s">
        <v>99</v>
      </c>
      <c r="H23" s="3" t="s">
        <v>100</v>
      </c>
      <c r="I23" s="3" t="s">
        <v>101</v>
      </c>
      <c r="J23" s="3" t="s">
        <v>93</v>
      </c>
      <c r="K23" s="3" t="s">
        <v>102</v>
      </c>
      <c r="L23" s="3" t="s">
        <v>106</v>
      </c>
      <c r="M23" s="3" t="s">
        <v>95</v>
      </c>
      <c r="N23" s="3" t="s">
        <v>96</v>
      </c>
      <c r="O23" s="3" t="s">
        <v>107</v>
      </c>
      <c r="P23" s="3" t="s">
        <v>105</v>
      </c>
      <c r="Q23" s="3" t="s">
        <v>101</v>
      </c>
      <c r="R23" s="3" t="s">
        <v>108</v>
      </c>
    </row>
    <row r="24" spans="1:18" ht="15">
      <c r="A24" s="3" t="s">
        <v>4030</v>
      </c>
      <c r="B24" s="3" t="s">
        <v>94</v>
      </c>
      <c r="C24" s="3" t="s">
        <v>95</v>
      </c>
      <c r="D24" s="3" t="s">
        <v>96</v>
      </c>
      <c r="E24" s="3" t="s">
        <v>97</v>
      </c>
      <c r="F24" s="3" t="s">
        <v>98</v>
      </c>
      <c r="G24" s="3" t="s">
        <v>99</v>
      </c>
      <c r="H24" s="3" t="s">
        <v>100</v>
      </c>
      <c r="I24" s="3" t="s">
        <v>101</v>
      </c>
      <c r="J24" s="3" t="s">
        <v>93</v>
      </c>
      <c r="K24" s="3" t="s">
        <v>102</v>
      </c>
      <c r="L24" s="3" t="s">
        <v>106</v>
      </c>
      <c r="M24" s="3" t="s">
        <v>95</v>
      </c>
      <c r="N24" s="3" t="s">
        <v>96</v>
      </c>
      <c r="O24" s="3" t="s">
        <v>107</v>
      </c>
      <c r="P24" s="3" t="s">
        <v>105</v>
      </c>
      <c r="Q24" s="3" t="s">
        <v>101</v>
      </c>
      <c r="R24" s="3" t="s">
        <v>108</v>
      </c>
    </row>
    <row r="25" spans="1:18" ht="15">
      <c r="A25" s="3" t="s">
        <v>4031</v>
      </c>
      <c r="B25" s="3" t="s">
        <v>94</v>
      </c>
      <c r="C25" s="3" t="s">
        <v>95</v>
      </c>
      <c r="D25" s="3" t="s">
        <v>96</v>
      </c>
      <c r="E25" s="3" t="s">
        <v>97</v>
      </c>
      <c r="F25" s="3" t="s">
        <v>98</v>
      </c>
      <c r="G25" s="3" t="s">
        <v>99</v>
      </c>
      <c r="H25" s="3" t="s">
        <v>100</v>
      </c>
      <c r="I25" s="3" t="s">
        <v>101</v>
      </c>
      <c r="J25" s="3" t="s">
        <v>93</v>
      </c>
      <c r="K25" s="3" t="s">
        <v>102</v>
      </c>
      <c r="L25" s="3" t="s">
        <v>106</v>
      </c>
      <c r="M25" s="3" t="s">
        <v>95</v>
      </c>
      <c r="N25" s="3" t="s">
        <v>96</v>
      </c>
      <c r="O25" s="3" t="s">
        <v>107</v>
      </c>
      <c r="P25" s="3" t="s">
        <v>105</v>
      </c>
      <c r="Q25" s="3" t="s">
        <v>101</v>
      </c>
      <c r="R25" s="3" t="s">
        <v>108</v>
      </c>
    </row>
    <row r="26" spans="1:18" ht="15">
      <c r="A26" s="3" t="s">
        <v>4032</v>
      </c>
      <c r="B26" s="3" t="s">
        <v>94</v>
      </c>
      <c r="C26" s="3" t="s">
        <v>95</v>
      </c>
      <c r="D26" s="3" t="s">
        <v>96</v>
      </c>
      <c r="E26" s="3" t="s">
        <v>97</v>
      </c>
      <c r="F26" s="3" t="s">
        <v>98</v>
      </c>
      <c r="G26" s="3" t="s">
        <v>99</v>
      </c>
      <c r="H26" s="3" t="s">
        <v>100</v>
      </c>
      <c r="I26" s="3" t="s">
        <v>101</v>
      </c>
      <c r="J26" s="3" t="s">
        <v>93</v>
      </c>
      <c r="K26" s="3" t="s">
        <v>102</v>
      </c>
      <c r="L26" s="3" t="s">
        <v>106</v>
      </c>
      <c r="M26" s="3" t="s">
        <v>95</v>
      </c>
      <c r="N26" s="3" t="s">
        <v>96</v>
      </c>
      <c r="O26" s="3" t="s">
        <v>107</v>
      </c>
      <c r="P26" s="3" t="s">
        <v>105</v>
      </c>
      <c r="Q26" s="3" t="s">
        <v>101</v>
      </c>
      <c r="R26" s="3" t="s">
        <v>108</v>
      </c>
    </row>
    <row r="27" spans="1:18" ht="15">
      <c r="A27" s="3" t="s">
        <v>4033</v>
      </c>
      <c r="B27" s="3" t="s">
        <v>94</v>
      </c>
      <c r="C27" s="3" t="s">
        <v>95</v>
      </c>
      <c r="D27" s="3" t="s">
        <v>96</v>
      </c>
      <c r="E27" s="3" t="s">
        <v>97</v>
      </c>
      <c r="F27" s="3" t="s">
        <v>98</v>
      </c>
      <c r="G27" s="3" t="s">
        <v>99</v>
      </c>
      <c r="H27" s="3" t="s">
        <v>100</v>
      </c>
      <c r="I27" s="3" t="s">
        <v>101</v>
      </c>
      <c r="J27" s="3" t="s">
        <v>93</v>
      </c>
      <c r="K27" s="3" t="s">
        <v>102</v>
      </c>
      <c r="L27" s="3" t="s">
        <v>106</v>
      </c>
      <c r="M27" s="3" t="s">
        <v>95</v>
      </c>
      <c r="N27" s="3" t="s">
        <v>96</v>
      </c>
      <c r="O27" s="3" t="s">
        <v>107</v>
      </c>
      <c r="P27" s="3" t="s">
        <v>105</v>
      </c>
      <c r="Q27" s="3" t="s">
        <v>101</v>
      </c>
      <c r="R27" s="3" t="s">
        <v>108</v>
      </c>
    </row>
    <row r="28" spans="1:18" ht="15">
      <c r="A28" s="3" t="s">
        <v>4034</v>
      </c>
      <c r="B28" s="3" t="s">
        <v>94</v>
      </c>
      <c r="C28" s="3" t="s">
        <v>95</v>
      </c>
      <c r="D28" s="3" t="s">
        <v>96</v>
      </c>
      <c r="E28" s="3" t="s">
        <v>97</v>
      </c>
      <c r="F28" s="3" t="s">
        <v>98</v>
      </c>
      <c r="G28" s="3" t="s">
        <v>99</v>
      </c>
      <c r="H28" s="3" t="s">
        <v>100</v>
      </c>
      <c r="I28" s="3" t="s">
        <v>101</v>
      </c>
      <c r="J28" s="3" t="s">
        <v>93</v>
      </c>
      <c r="K28" s="3" t="s">
        <v>102</v>
      </c>
      <c r="L28" s="3" t="s">
        <v>106</v>
      </c>
      <c r="M28" s="3" t="s">
        <v>95</v>
      </c>
      <c r="N28" s="3" t="s">
        <v>96</v>
      </c>
      <c r="O28" s="3" t="s">
        <v>107</v>
      </c>
      <c r="P28" s="3" t="s">
        <v>105</v>
      </c>
      <c r="Q28" s="3" t="s">
        <v>101</v>
      </c>
      <c r="R28" s="3" t="s">
        <v>108</v>
      </c>
    </row>
    <row r="29" spans="1:18" ht="15">
      <c r="A29" s="3" t="s">
        <v>4035</v>
      </c>
      <c r="B29" s="3" t="s">
        <v>94</v>
      </c>
      <c r="C29" s="3" t="s">
        <v>95</v>
      </c>
      <c r="D29" s="3" t="s">
        <v>96</v>
      </c>
      <c r="E29" s="3" t="s">
        <v>97</v>
      </c>
      <c r="F29" s="3" t="s">
        <v>98</v>
      </c>
      <c r="G29" s="3" t="s">
        <v>99</v>
      </c>
      <c r="H29" s="3" t="s">
        <v>100</v>
      </c>
      <c r="I29" s="3" t="s">
        <v>101</v>
      </c>
      <c r="J29" s="3" t="s">
        <v>93</v>
      </c>
      <c r="K29" s="3" t="s">
        <v>102</v>
      </c>
      <c r="L29" s="3" t="s">
        <v>106</v>
      </c>
      <c r="M29" s="3" t="s">
        <v>95</v>
      </c>
      <c r="N29" s="3" t="s">
        <v>96</v>
      </c>
      <c r="O29" s="3" t="s">
        <v>107</v>
      </c>
      <c r="P29" s="3" t="s">
        <v>105</v>
      </c>
      <c r="Q29" s="3" t="s">
        <v>101</v>
      </c>
      <c r="R29" s="3" t="s">
        <v>108</v>
      </c>
    </row>
    <row r="30" spans="1:18" ht="15">
      <c r="A30" s="3" t="s">
        <v>4036</v>
      </c>
      <c r="B30" s="3" t="s">
        <v>94</v>
      </c>
      <c r="C30" s="3" t="s">
        <v>95</v>
      </c>
      <c r="D30" s="3" t="s">
        <v>96</v>
      </c>
      <c r="E30" s="3" t="s">
        <v>97</v>
      </c>
      <c r="F30" s="3" t="s">
        <v>98</v>
      </c>
      <c r="G30" s="3" t="s">
        <v>99</v>
      </c>
      <c r="H30" s="3" t="s">
        <v>100</v>
      </c>
      <c r="I30" s="3" t="s">
        <v>101</v>
      </c>
      <c r="J30" s="3" t="s">
        <v>93</v>
      </c>
      <c r="K30" s="3" t="s">
        <v>102</v>
      </c>
      <c r="L30" s="3" t="s">
        <v>106</v>
      </c>
      <c r="M30" s="3" t="s">
        <v>95</v>
      </c>
      <c r="N30" s="3" t="s">
        <v>96</v>
      </c>
      <c r="O30" s="3" t="s">
        <v>107</v>
      </c>
      <c r="P30" s="3" t="s">
        <v>105</v>
      </c>
      <c r="Q30" s="3" t="s">
        <v>101</v>
      </c>
      <c r="R30" s="3" t="s">
        <v>108</v>
      </c>
    </row>
    <row r="31" spans="1:18" ht="15">
      <c r="A31" s="3" t="s">
        <v>4037</v>
      </c>
      <c r="B31" s="3" t="s">
        <v>94</v>
      </c>
      <c r="C31" s="3" t="s">
        <v>95</v>
      </c>
      <c r="D31" s="3" t="s">
        <v>96</v>
      </c>
      <c r="E31" s="3" t="s">
        <v>97</v>
      </c>
      <c r="F31" s="3" t="s">
        <v>98</v>
      </c>
      <c r="G31" s="3" t="s">
        <v>99</v>
      </c>
      <c r="H31" s="3" t="s">
        <v>100</v>
      </c>
      <c r="I31" s="3" t="s">
        <v>101</v>
      </c>
      <c r="J31" s="3" t="s">
        <v>93</v>
      </c>
      <c r="K31" s="3" t="s">
        <v>102</v>
      </c>
      <c r="L31" s="3" t="s">
        <v>106</v>
      </c>
      <c r="M31" s="3" t="s">
        <v>95</v>
      </c>
      <c r="N31" s="3" t="s">
        <v>96</v>
      </c>
      <c r="O31" s="3" t="s">
        <v>107</v>
      </c>
      <c r="P31" s="3" t="s">
        <v>105</v>
      </c>
      <c r="Q31" s="3" t="s">
        <v>101</v>
      </c>
      <c r="R31" s="3" t="s">
        <v>108</v>
      </c>
    </row>
    <row r="34" spans="1:18" ht="15">
      <c r="A34" s="3" t="s">
        <v>4038</v>
      </c>
      <c r="B34" s="3" t="s">
        <v>94</v>
      </c>
      <c r="C34" s="3" t="s">
        <v>95</v>
      </c>
      <c r="D34" s="3" t="s">
        <v>96</v>
      </c>
      <c r="E34" s="3" t="s">
        <v>97</v>
      </c>
      <c r="F34" s="3" t="s">
        <v>98</v>
      </c>
      <c r="G34" s="3" t="s">
        <v>99</v>
      </c>
      <c r="H34" s="3" t="s">
        <v>100</v>
      </c>
      <c r="I34" s="3" t="s">
        <v>101</v>
      </c>
      <c r="J34" s="3" t="s">
        <v>93</v>
      </c>
      <c r="K34" s="3" t="s">
        <v>102</v>
      </c>
      <c r="L34" s="3" t="s">
        <v>106</v>
      </c>
      <c r="M34" s="3" t="s">
        <v>95</v>
      </c>
      <c r="N34" s="3" t="s">
        <v>96</v>
      </c>
      <c r="O34" s="3" t="s">
        <v>107</v>
      </c>
      <c r="P34" s="3" t="s">
        <v>105</v>
      </c>
      <c r="Q34" s="3" t="s">
        <v>101</v>
      </c>
      <c r="R34" s="3" t="s">
        <v>108</v>
      </c>
    </row>
    <row r="35" spans="1:18" ht="15">
      <c r="A35" s="3" t="s">
        <v>4039</v>
      </c>
      <c r="B35" s="3" t="s">
        <v>94</v>
      </c>
      <c r="C35" s="3" t="s">
        <v>95</v>
      </c>
      <c r="D35" s="3" t="s">
        <v>96</v>
      </c>
      <c r="E35" s="3" t="s">
        <v>97</v>
      </c>
      <c r="F35" s="3" t="s">
        <v>98</v>
      </c>
      <c r="G35" s="3" t="s">
        <v>99</v>
      </c>
      <c r="H35" s="3" t="s">
        <v>100</v>
      </c>
      <c r="I35" s="3" t="s">
        <v>101</v>
      </c>
      <c r="J35" s="3" t="s">
        <v>93</v>
      </c>
      <c r="K35" s="3" t="s">
        <v>102</v>
      </c>
      <c r="L35" s="3" t="s">
        <v>106</v>
      </c>
      <c r="M35" s="3" t="s">
        <v>95</v>
      </c>
      <c r="N35" s="3" t="s">
        <v>96</v>
      </c>
      <c r="O35" s="3" t="s">
        <v>107</v>
      </c>
      <c r="P35" s="3" t="s">
        <v>105</v>
      </c>
      <c r="Q35" s="3" t="s">
        <v>101</v>
      </c>
      <c r="R35" s="3" t="s">
        <v>108</v>
      </c>
    </row>
    <row r="36" spans="1:18" ht="15">
      <c r="A36" s="3" t="s">
        <v>4040</v>
      </c>
      <c r="B36" s="3" t="s">
        <v>94</v>
      </c>
      <c r="C36" s="3" t="s">
        <v>95</v>
      </c>
      <c r="D36" s="3" t="s">
        <v>96</v>
      </c>
      <c r="E36" s="3" t="s">
        <v>97</v>
      </c>
      <c r="F36" s="3" t="s">
        <v>98</v>
      </c>
      <c r="G36" s="3" t="s">
        <v>99</v>
      </c>
      <c r="H36" s="3" t="s">
        <v>100</v>
      </c>
      <c r="I36" s="3" t="s">
        <v>101</v>
      </c>
      <c r="J36" s="3" t="s">
        <v>93</v>
      </c>
      <c r="K36" s="3" t="s">
        <v>102</v>
      </c>
      <c r="L36" s="3" t="s">
        <v>106</v>
      </c>
      <c r="M36" s="3" t="s">
        <v>95</v>
      </c>
      <c r="N36" s="3" t="s">
        <v>96</v>
      </c>
      <c r="O36" s="3" t="s">
        <v>107</v>
      </c>
      <c r="P36" s="3" t="s">
        <v>105</v>
      </c>
      <c r="Q36" s="3" t="s">
        <v>101</v>
      </c>
      <c r="R36" s="3" t="s">
        <v>108</v>
      </c>
    </row>
    <row r="37" spans="1:18" ht="15">
      <c r="A37" s="3" t="s">
        <v>4041</v>
      </c>
      <c r="B37" s="3" t="s">
        <v>94</v>
      </c>
      <c r="C37" s="3" t="s">
        <v>95</v>
      </c>
      <c r="D37" s="3" t="s">
        <v>96</v>
      </c>
      <c r="E37" s="3" t="s">
        <v>97</v>
      </c>
      <c r="F37" s="3" t="s">
        <v>98</v>
      </c>
      <c r="G37" s="3" t="s">
        <v>99</v>
      </c>
      <c r="H37" s="3" t="s">
        <v>100</v>
      </c>
      <c r="I37" s="3" t="s">
        <v>101</v>
      </c>
      <c r="J37" s="3" t="s">
        <v>93</v>
      </c>
      <c r="K37" s="3" t="s">
        <v>102</v>
      </c>
      <c r="L37" s="3" t="s">
        <v>106</v>
      </c>
      <c r="M37" s="3" t="s">
        <v>95</v>
      </c>
      <c r="N37" s="3" t="s">
        <v>96</v>
      </c>
      <c r="O37" s="3" t="s">
        <v>107</v>
      </c>
      <c r="P37" s="3" t="s">
        <v>105</v>
      </c>
      <c r="Q37" s="3" t="s">
        <v>101</v>
      </c>
      <c r="R37" s="3" t="s">
        <v>108</v>
      </c>
    </row>
    <row r="38" spans="1:18" ht="15">
      <c r="A38" s="3" t="s">
        <v>4042</v>
      </c>
      <c r="B38" s="3" t="s">
        <v>94</v>
      </c>
      <c r="C38" s="3" t="s">
        <v>95</v>
      </c>
      <c r="D38" s="3" t="s">
        <v>96</v>
      </c>
      <c r="E38" s="3" t="s">
        <v>97</v>
      </c>
      <c r="F38" s="3" t="s">
        <v>98</v>
      </c>
      <c r="G38" s="3" t="s">
        <v>99</v>
      </c>
      <c r="H38" s="3" t="s">
        <v>100</v>
      </c>
      <c r="I38" s="3" t="s">
        <v>101</v>
      </c>
      <c r="J38" s="3" t="s">
        <v>93</v>
      </c>
      <c r="K38" s="3" t="s">
        <v>102</v>
      </c>
      <c r="L38" s="3" t="s">
        <v>106</v>
      </c>
      <c r="M38" s="3" t="s">
        <v>95</v>
      </c>
      <c r="N38" s="3" t="s">
        <v>96</v>
      </c>
      <c r="O38" s="3" t="s">
        <v>107</v>
      </c>
      <c r="P38" s="3" t="s">
        <v>105</v>
      </c>
      <c r="Q38" s="3" t="s">
        <v>101</v>
      </c>
      <c r="R38" s="3" t="s">
        <v>108</v>
      </c>
    </row>
    <row r="39" spans="1:18" ht="15">
      <c r="A39" s="3" t="s">
        <v>4043</v>
      </c>
      <c r="B39" s="3" t="s">
        <v>94</v>
      </c>
      <c r="C39" s="3" t="s">
        <v>95</v>
      </c>
      <c r="D39" s="3" t="s">
        <v>96</v>
      </c>
      <c r="E39" s="3" t="s">
        <v>97</v>
      </c>
      <c r="F39" s="3" t="s">
        <v>98</v>
      </c>
      <c r="G39" s="3" t="s">
        <v>99</v>
      </c>
      <c r="H39" s="3" t="s">
        <v>100</v>
      </c>
      <c r="I39" s="3" t="s">
        <v>101</v>
      </c>
      <c r="J39" s="3" t="s">
        <v>93</v>
      </c>
      <c r="K39" s="3" t="s">
        <v>102</v>
      </c>
      <c r="L39" s="3" t="s">
        <v>106</v>
      </c>
      <c r="M39" s="3" t="s">
        <v>95</v>
      </c>
      <c r="N39" s="3" t="s">
        <v>96</v>
      </c>
      <c r="O39" s="3" t="s">
        <v>107</v>
      </c>
      <c r="P39" s="3" t="s">
        <v>105</v>
      </c>
      <c r="Q39" s="3" t="s">
        <v>101</v>
      </c>
      <c r="R39" s="3" t="s">
        <v>108</v>
      </c>
    </row>
    <row r="40" spans="1:18" ht="15">
      <c r="A40" s="3" t="s">
        <v>4044</v>
      </c>
      <c r="B40" s="3" t="s">
        <v>94</v>
      </c>
      <c r="C40" s="3" t="s">
        <v>95</v>
      </c>
      <c r="D40" s="3" t="s">
        <v>96</v>
      </c>
      <c r="E40" s="3" t="s">
        <v>97</v>
      </c>
      <c r="F40" s="3" t="s">
        <v>98</v>
      </c>
      <c r="G40" s="3" t="s">
        <v>99</v>
      </c>
      <c r="H40" s="3" t="s">
        <v>100</v>
      </c>
      <c r="I40" s="3" t="s">
        <v>101</v>
      </c>
      <c r="J40" s="3" t="s">
        <v>93</v>
      </c>
      <c r="K40" s="3" t="s">
        <v>102</v>
      </c>
      <c r="L40" s="3" t="s">
        <v>106</v>
      </c>
      <c r="M40" s="3" t="s">
        <v>95</v>
      </c>
      <c r="N40" s="3" t="s">
        <v>96</v>
      </c>
      <c r="O40" s="3" t="s">
        <v>107</v>
      </c>
      <c r="P40" s="3" t="s">
        <v>105</v>
      </c>
      <c r="Q40" s="3" t="s">
        <v>101</v>
      </c>
      <c r="R40" s="3" t="s">
        <v>108</v>
      </c>
    </row>
    <row r="41" spans="1:18" ht="15">
      <c r="A41" s="3" t="s">
        <v>4045</v>
      </c>
      <c r="B41" s="3" t="s">
        <v>94</v>
      </c>
      <c r="C41" s="3" t="s">
        <v>95</v>
      </c>
      <c r="D41" s="3" t="s">
        <v>96</v>
      </c>
      <c r="E41" s="3" t="s">
        <v>97</v>
      </c>
      <c r="F41" s="3" t="s">
        <v>98</v>
      </c>
      <c r="G41" s="3" t="s">
        <v>99</v>
      </c>
      <c r="H41" s="3" t="s">
        <v>100</v>
      </c>
      <c r="I41" s="3" t="s">
        <v>101</v>
      </c>
      <c r="J41" s="3" t="s">
        <v>93</v>
      </c>
      <c r="K41" s="3" t="s">
        <v>102</v>
      </c>
      <c r="L41" s="3" t="s">
        <v>106</v>
      </c>
      <c r="M41" s="3" t="s">
        <v>95</v>
      </c>
      <c r="N41" s="3" t="s">
        <v>96</v>
      </c>
      <c r="O41" s="3" t="s">
        <v>107</v>
      </c>
      <c r="P41" s="3" t="s">
        <v>105</v>
      </c>
      <c r="Q41" s="3" t="s">
        <v>101</v>
      </c>
      <c r="R41" s="3" t="s">
        <v>108</v>
      </c>
    </row>
    <row r="42" spans="1:18" ht="15">
      <c r="A42" s="3" t="s">
        <v>4046</v>
      </c>
      <c r="B42" s="3" t="s">
        <v>94</v>
      </c>
      <c r="C42" s="3" t="s">
        <v>95</v>
      </c>
      <c r="D42" s="3" t="s">
        <v>96</v>
      </c>
      <c r="E42" s="3" t="s">
        <v>97</v>
      </c>
      <c r="F42" s="3" t="s">
        <v>98</v>
      </c>
      <c r="G42" s="3" t="s">
        <v>99</v>
      </c>
      <c r="H42" s="3" t="s">
        <v>100</v>
      </c>
      <c r="I42" s="3" t="s">
        <v>101</v>
      </c>
      <c r="J42" s="3" t="s">
        <v>93</v>
      </c>
      <c r="K42" s="3" t="s">
        <v>102</v>
      </c>
      <c r="L42" s="3" t="s">
        <v>106</v>
      </c>
      <c r="M42" s="3" t="s">
        <v>95</v>
      </c>
      <c r="N42" s="3" t="s">
        <v>96</v>
      </c>
      <c r="O42" s="3" t="s">
        <v>107</v>
      </c>
      <c r="P42" s="3" t="s">
        <v>105</v>
      </c>
      <c r="Q42" s="3" t="s">
        <v>101</v>
      </c>
      <c r="R42" s="3" t="s">
        <v>108</v>
      </c>
    </row>
    <row r="45" spans="1:18" ht="15">
      <c r="A45" s="3" t="s">
        <v>4047</v>
      </c>
      <c r="B45" s="3" t="s">
        <v>94</v>
      </c>
      <c r="C45" s="3" t="s">
        <v>95</v>
      </c>
      <c r="D45" s="3" t="s">
        <v>96</v>
      </c>
      <c r="E45" s="3" t="s">
        <v>97</v>
      </c>
      <c r="F45" s="3" t="s">
        <v>98</v>
      </c>
      <c r="G45" s="3" t="s">
        <v>99</v>
      </c>
      <c r="H45" s="3" t="s">
        <v>100</v>
      </c>
      <c r="I45" s="3" t="s">
        <v>101</v>
      </c>
      <c r="J45" s="3" t="s">
        <v>93</v>
      </c>
      <c r="K45" s="3" t="s">
        <v>102</v>
      </c>
      <c r="L45" s="3" t="s">
        <v>106</v>
      </c>
      <c r="M45" s="3" t="s">
        <v>95</v>
      </c>
      <c r="N45" s="3" t="s">
        <v>96</v>
      </c>
      <c r="O45" s="3" t="s">
        <v>119</v>
      </c>
    </row>
    <row r="48" spans="1:18" ht="15">
      <c r="A48" s="3" t="s">
        <v>4048</v>
      </c>
      <c r="B48" s="3" t="s">
        <v>94</v>
      </c>
      <c r="C48" s="3" t="s">
        <v>95</v>
      </c>
      <c r="D48" s="3" t="s">
        <v>96</v>
      </c>
      <c r="E48" s="3" t="s">
        <v>97</v>
      </c>
      <c r="F48" s="3" t="s">
        <v>98</v>
      </c>
      <c r="G48" s="3" t="s">
        <v>99</v>
      </c>
      <c r="H48" s="3" t="s">
        <v>100</v>
      </c>
      <c r="I48" s="3" t="s">
        <v>101</v>
      </c>
      <c r="J48" s="3" t="s">
        <v>93</v>
      </c>
      <c r="K48" s="3" t="s">
        <v>102</v>
      </c>
      <c r="L48" s="3" t="s">
        <v>106</v>
      </c>
      <c r="M48" s="3" t="s">
        <v>95</v>
      </c>
      <c r="N48" s="3" t="s">
        <v>96</v>
      </c>
      <c r="O48" s="3"/>
      <c r="P48" s="3" t="s">
        <v>105</v>
      </c>
      <c r="Q48" s="3" t="s">
        <v>101</v>
      </c>
      <c r="R48" s="3" t="s">
        <v>108</v>
      </c>
    </row>
    <row r="49" spans="1:19" ht="15">
      <c r="A49" s="3" t="s">
        <v>4049</v>
      </c>
      <c r="B49" s="3" t="s">
        <v>94</v>
      </c>
      <c r="C49" s="3" t="s">
        <v>95</v>
      </c>
      <c r="D49" s="3" t="s">
        <v>96</v>
      </c>
      <c r="E49" s="3" t="s">
        <v>97</v>
      </c>
      <c r="F49" s="3" t="s">
        <v>98</v>
      </c>
      <c r="G49" s="3" t="s">
        <v>99</v>
      </c>
      <c r="H49" s="3" t="s">
        <v>100</v>
      </c>
      <c r="I49" s="3" t="s">
        <v>101</v>
      </c>
      <c r="J49" s="3" t="s">
        <v>93</v>
      </c>
      <c r="K49" s="3" t="s">
        <v>102</v>
      </c>
      <c r="L49" s="3" t="s">
        <v>106</v>
      </c>
      <c r="M49" s="3" t="s">
        <v>95</v>
      </c>
      <c r="N49" s="3" t="s">
        <v>96</v>
      </c>
      <c r="O49" s="3"/>
      <c r="P49" s="3" t="s">
        <v>105</v>
      </c>
      <c r="Q49" s="3" t="s">
        <v>101</v>
      </c>
      <c r="R49" s="3" t="s">
        <v>108</v>
      </c>
    </row>
    <row r="50" spans="1:19" ht="15">
      <c r="A50" s="3" t="s">
        <v>4050</v>
      </c>
      <c r="B50" s="3" t="s">
        <v>94</v>
      </c>
      <c r="C50" s="3" t="s">
        <v>95</v>
      </c>
      <c r="D50" s="3" t="s">
        <v>96</v>
      </c>
      <c r="E50" s="3" t="s">
        <v>97</v>
      </c>
      <c r="F50" s="3" t="s">
        <v>98</v>
      </c>
      <c r="G50" s="3" t="s">
        <v>99</v>
      </c>
      <c r="H50" s="3" t="s">
        <v>100</v>
      </c>
      <c r="I50" s="3" t="s">
        <v>101</v>
      </c>
      <c r="J50" s="3" t="s">
        <v>93</v>
      </c>
      <c r="K50" s="3" t="s">
        <v>102</v>
      </c>
      <c r="L50" s="3" t="s">
        <v>106</v>
      </c>
      <c r="M50" s="3" t="s">
        <v>95</v>
      </c>
      <c r="N50" s="3" t="s">
        <v>96</v>
      </c>
      <c r="O50" s="3"/>
      <c r="P50" s="3" t="s">
        <v>105</v>
      </c>
      <c r="Q50" s="3" t="s">
        <v>101</v>
      </c>
      <c r="R50" s="3" t="s">
        <v>108</v>
      </c>
    </row>
    <row r="51" spans="1:19" ht="15">
      <c r="A51" s="3" t="s">
        <v>4051</v>
      </c>
      <c r="B51" s="3" t="s">
        <v>94</v>
      </c>
      <c r="C51" s="3" t="s">
        <v>95</v>
      </c>
      <c r="D51" s="3" t="s">
        <v>96</v>
      </c>
      <c r="E51" s="3" t="s">
        <v>97</v>
      </c>
      <c r="F51" s="3" t="s">
        <v>98</v>
      </c>
      <c r="G51" s="3" t="s">
        <v>99</v>
      </c>
      <c r="H51" s="3" t="s">
        <v>100</v>
      </c>
      <c r="I51" s="3" t="s">
        <v>101</v>
      </c>
      <c r="J51" s="3" t="s">
        <v>93</v>
      </c>
      <c r="K51" s="3" t="s">
        <v>102</v>
      </c>
      <c r="L51" s="3" t="s">
        <v>106</v>
      </c>
      <c r="M51" s="3" t="s">
        <v>95</v>
      </c>
      <c r="N51" s="3" t="s">
        <v>96</v>
      </c>
      <c r="O51" s="3"/>
      <c r="P51" s="3" t="s">
        <v>105</v>
      </c>
      <c r="Q51" s="3" t="s">
        <v>101</v>
      </c>
      <c r="R51" s="3" t="s">
        <v>108</v>
      </c>
    </row>
    <row r="52" spans="1:19" ht="15">
      <c r="A52" s="3" t="s">
        <v>4052</v>
      </c>
      <c r="B52" s="3" t="s">
        <v>94</v>
      </c>
      <c r="C52" s="3" t="s">
        <v>95</v>
      </c>
      <c r="D52" s="3" t="s">
        <v>96</v>
      </c>
      <c r="E52" s="3" t="s">
        <v>97</v>
      </c>
      <c r="F52" s="3" t="s">
        <v>98</v>
      </c>
      <c r="G52" s="3" t="s">
        <v>99</v>
      </c>
      <c r="H52" s="3" t="s">
        <v>100</v>
      </c>
      <c r="I52" s="3" t="s">
        <v>101</v>
      </c>
      <c r="J52" s="3" t="s">
        <v>93</v>
      </c>
      <c r="K52" s="3" t="s">
        <v>102</v>
      </c>
      <c r="L52" s="3" t="s">
        <v>106</v>
      </c>
      <c r="M52" s="3" t="s">
        <v>95</v>
      </c>
      <c r="N52" s="3" t="s">
        <v>96</v>
      </c>
      <c r="O52" s="3"/>
      <c r="P52" s="3" t="s">
        <v>105</v>
      </c>
      <c r="Q52" s="3" t="s">
        <v>101</v>
      </c>
      <c r="R52" s="3" t="s">
        <v>108</v>
      </c>
    </row>
    <row r="53" spans="1:19" ht="15">
      <c r="A53" s="3" t="s">
        <v>4053</v>
      </c>
      <c r="B53" s="3" t="s">
        <v>94</v>
      </c>
      <c r="C53" s="3" t="s">
        <v>95</v>
      </c>
      <c r="D53" s="3" t="s">
        <v>96</v>
      </c>
      <c r="E53" s="3" t="s">
        <v>97</v>
      </c>
      <c r="F53" s="3" t="s">
        <v>98</v>
      </c>
      <c r="G53" s="3" t="s">
        <v>99</v>
      </c>
      <c r="H53" s="3" t="s">
        <v>100</v>
      </c>
      <c r="I53" s="3" t="s">
        <v>101</v>
      </c>
      <c r="J53" s="3" t="s">
        <v>93</v>
      </c>
      <c r="K53" s="3" t="s">
        <v>102</v>
      </c>
      <c r="L53" s="3" t="s">
        <v>106</v>
      </c>
      <c r="M53" s="3" t="s">
        <v>95</v>
      </c>
      <c r="N53" s="3" t="s">
        <v>96</v>
      </c>
      <c r="O53" s="3"/>
      <c r="P53" s="3" t="s">
        <v>105</v>
      </c>
      <c r="Q53" s="3" t="s">
        <v>101</v>
      </c>
      <c r="R53" s="3" t="s">
        <v>108</v>
      </c>
    </row>
    <row r="54" spans="1:19" ht="15">
      <c r="A54" s="3" t="s">
        <v>4054</v>
      </c>
      <c r="B54" s="3" t="s">
        <v>94</v>
      </c>
      <c r="C54" s="3" t="s">
        <v>95</v>
      </c>
      <c r="D54" s="3" t="s">
        <v>96</v>
      </c>
      <c r="E54" s="3" t="s">
        <v>97</v>
      </c>
      <c r="F54" s="3" t="s">
        <v>98</v>
      </c>
      <c r="G54" s="3" t="s">
        <v>99</v>
      </c>
      <c r="H54" s="3" t="s">
        <v>100</v>
      </c>
      <c r="I54" s="3" t="s">
        <v>101</v>
      </c>
      <c r="J54" s="3" t="s">
        <v>93</v>
      </c>
      <c r="K54" s="3" t="s">
        <v>102</v>
      </c>
      <c r="L54" s="3" t="s">
        <v>106</v>
      </c>
      <c r="M54" s="3" t="s">
        <v>95</v>
      </c>
      <c r="N54" s="3" t="s">
        <v>96</v>
      </c>
      <c r="O54" s="3"/>
      <c r="P54" s="3" t="s">
        <v>105</v>
      </c>
      <c r="Q54" s="3" t="s">
        <v>101</v>
      </c>
      <c r="R54" s="3" t="s">
        <v>108</v>
      </c>
    </row>
    <row r="55" spans="1:19" ht="15">
      <c r="A55" s="3" t="s">
        <v>4055</v>
      </c>
      <c r="B55" s="3" t="s">
        <v>94</v>
      </c>
      <c r="C55" s="3" t="s">
        <v>95</v>
      </c>
      <c r="D55" s="3" t="s">
        <v>96</v>
      </c>
      <c r="E55" s="3" t="s">
        <v>97</v>
      </c>
      <c r="F55" s="3" t="s">
        <v>98</v>
      </c>
      <c r="G55" s="3" t="s">
        <v>99</v>
      </c>
      <c r="H55" s="3" t="s">
        <v>100</v>
      </c>
      <c r="I55" s="3" t="s">
        <v>101</v>
      </c>
      <c r="J55" s="3" t="s">
        <v>93</v>
      </c>
      <c r="K55" s="3" t="s">
        <v>102</v>
      </c>
      <c r="L55" s="3" t="s">
        <v>106</v>
      </c>
      <c r="M55" s="3" t="s">
        <v>95</v>
      </c>
      <c r="N55" s="3" t="s">
        <v>96</v>
      </c>
      <c r="O55" s="3"/>
      <c r="P55" s="3" t="s">
        <v>105</v>
      </c>
      <c r="Q55" s="3" t="s">
        <v>101</v>
      </c>
      <c r="R55" s="3" t="s">
        <v>108</v>
      </c>
    </row>
    <row r="56" spans="1:19" ht="15">
      <c r="A56" s="3" t="s">
        <v>4056</v>
      </c>
      <c r="B56" s="3" t="s">
        <v>94</v>
      </c>
      <c r="C56" s="3" t="s">
        <v>95</v>
      </c>
      <c r="D56" s="3" t="s">
        <v>96</v>
      </c>
      <c r="E56" s="3" t="s">
        <v>97</v>
      </c>
      <c r="F56" s="3" t="s">
        <v>98</v>
      </c>
      <c r="G56" s="3" t="s">
        <v>99</v>
      </c>
      <c r="H56" s="3" t="s">
        <v>100</v>
      </c>
      <c r="I56" s="3" t="s">
        <v>101</v>
      </c>
      <c r="J56" s="3" t="s">
        <v>93</v>
      </c>
      <c r="K56" s="3" t="s">
        <v>102</v>
      </c>
      <c r="L56" s="3" t="s">
        <v>106</v>
      </c>
      <c r="M56" s="3" t="s">
        <v>95</v>
      </c>
      <c r="N56" s="3" t="s">
        <v>96</v>
      </c>
      <c r="O56" s="3"/>
      <c r="P56" s="3" t="s">
        <v>105</v>
      </c>
      <c r="Q56" s="3" t="s">
        <v>101</v>
      </c>
      <c r="R56" s="3" t="s">
        <v>108</v>
      </c>
    </row>
    <row r="59" spans="1:19" ht="15">
      <c r="A59" s="3" t="s">
        <v>4057</v>
      </c>
      <c r="B59" s="3" t="s">
        <v>94</v>
      </c>
      <c r="C59" s="3" t="s">
        <v>95</v>
      </c>
      <c r="D59" s="3" t="s">
        <v>96</v>
      </c>
      <c r="E59" s="3" t="s">
        <v>97</v>
      </c>
      <c r="F59" s="3" t="s">
        <v>98</v>
      </c>
      <c r="G59" s="3" t="s">
        <v>99</v>
      </c>
      <c r="H59" s="3" t="s">
        <v>100</v>
      </c>
      <c r="I59" s="3" t="s">
        <v>101</v>
      </c>
      <c r="J59" s="3" t="s">
        <v>93</v>
      </c>
      <c r="K59" s="3" t="s">
        <v>102</v>
      </c>
      <c r="L59" s="3" t="s">
        <v>106</v>
      </c>
      <c r="M59" s="3" t="s">
        <v>95</v>
      </c>
      <c r="N59" s="3" t="s">
        <v>96</v>
      </c>
      <c r="O59" s="3" t="s">
        <v>110</v>
      </c>
      <c r="P59" s="3" t="s">
        <v>107</v>
      </c>
      <c r="Q59" s="3" t="s">
        <v>111</v>
      </c>
      <c r="R59" s="3" t="s">
        <v>101</v>
      </c>
      <c r="S59" s="3" t="s">
        <v>108</v>
      </c>
    </row>
    <row r="60" spans="1:19" ht="15">
      <c r="A60" s="3" t="s">
        <v>4058</v>
      </c>
      <c r="B60" s="3" t="s">
        <v>94</v>
      </c>
      <c r="C60" s="3" t="s">
        <v>95</v>
      </c>
      <c r="D60" s="3" t="s">
        <v>96</v>
      </c>
      <c r="E60" s="3" t="s">
        <v>97</v>
      </c>
      <c r="F60" s="3" t="s">
        <v>98</v>
      </c>
      <c r="G60" s="3" t="s">
        <v>99</v>
      </c>
      <c r="H60" s="3" t="s">
        <v>100</v>
      </c>
      <c r="I60" s="3" t="s">
        <v>101</v>
      </c>
      <c r="J60" s="3" t="s">
        <v>93</v>
      </c>
      <c r="K60" s="3" t="s">
        <v>102</v>
      </c>
      <c r="L60" s="3" t="s">
        <v>106</v>
      </c>
      <c r="M60" s="3" t="s">
        <v>95</v>
      </c>
      <c r="N60" s="3" t="s">
        <v>96</v>
      </c>
      <c r="O60" s="3" t="s">
        <v>110</v>
      </c>
      <c r="P60" s="3" t="s">
        <v>107</v>
      </c>
      <c r="Q60" s="3" t="s">
        <v>111</v>
      </c>
      <c r="R60" s="3" t="s">
        <v>101</v>
      </c>
      <c r="S60" s="3" t="s">
        <v>108</v>
      </c>
    </row>
    <row r="61" spans="1:19" ht="15">
      <c r="A61" s="3" t="s">
        <v>4059</v>
      </c>
      <c r="B61" s="3" t="s">
        <v>94</v>
      </c>
      <c r="C61" s="3" t="s">
        <v>95</v>
      </c>
      <c r="D61" s="3" t="s">
        <v>96</v>
      </c>
      <c r="E61" s="3" t="s">
        <v>97</v>
      </c>
      <c r="F61" s="3" t="s">
        <v>98</v>
      </c>
      <c r="G61" s="3" t="s">
        <v>99</v>
      </c>
      <c r="H61" s="3" t="s">
        <v>100</v>
      </c>
      <c r="I61" s="3" t="s">
        <v>101</v>
      </c>
      <c r="J61" s="3" t="s">
        <v>93</v>
      </c>
      <c r="K61" s="3" t="s">
        <v>102</v>
      </c>
      <c r="L61" s="3" t="s">
        <v>106</v>
      </c>
      <c r="M61" s="3" t="s">
        <v>95</v>
      </c>
      <c r="N61" s="3" t="s">
        <v>96</v>
      </c>
      <c r="O61" s="3" t="s">
        <v>110</v>
      </c>
      <c r="P61" s="3" t="s">
        <v>107</v>
      </c>
      <c r="Q61" s="3" t="s">
        <v>111</v>
      </c>
      <c r="R61" s="3" t="s">
        <v>101</v>
      </c>
      <c r="S61" s="3" t="s">
        <v>108</v>
      </c>
    </row>
    <row r="62" spans="1:19" ht="15">
      <c r="A62" s="3" t="s">
        <v>4060</v>
      </c>
      <c r="B62" s="3" t="s">
        <v>94</v>
      </c>
      <c r="C62" s="3" t="s">
        <v>95</v>
      </c>
      <c r="D62" s="3" t="s">
        <v>96</v>
      </c>
      <c r="E62" s="3" t="s">
        <v>97</v>
      </c>
      <c r="F62" s="3" t="s">
        <v>98</v>
      </c>
      <c r="G62" s="3" t="s">
        <v>99</v>
      </c>
      <c r="H62" s="3" t="s">
        <v>100</v>
      </c>
      <c r="I62" s="3" t="s">
        <v>101</v>
      </c>
      <c r="J62" s="3" t="s">
        <v>93</v>
      </c>
      <c r="K62" s="3" t="s">
        <v>102</v>
      </c>
      <c r="L62" s="3" t="s">
        <v>106</v>
      </c>
      <c r="M62" s="3" t="s">
        <v>95</v>
      </c>
      <c r="N62" s="3" t="s">
        <v>96</v>
      </c>
      <c r="O62" s="3" t="s">
        <v>110</v>
      </c>
      <c r="P62" s="3" t="s">
        <v>107</v>
      </c>
      <c r="Q62" s="3" t="s">
        <v>111</v>
      </c>
      <c r="R62" s="3" t="s">
        <v>101</v>
      </c>
      <c r="S62" s="3" t="s">
        <v>108</v>
      </c>
    </row>
    <row r="63" spans="1:19" ht="15">
      <c r="A63" s="3" t="s">
        <v>4061</v>
      </c>
      <c r="B63" s="3" t="s">
        <v>94</v>
      </c>
      <c r="C63" s="3" t="s">
        <v>95</v>
      </c>
      <c r="D63" s="3" t="s">
        <v>96</v>
      </c>
      <c r="E63" s="3" t="s">
        <v>97</v>
      </c>
      <c r="F63" s="3" t="s">
        <v>98</v>
      </c>
      <c r="G63" s="3" t="s">
        <v>99</v>
      </c>
      <c r="H63" s="3" t="s">
        <v>100</v>
      </c>
      <c r="I63" s="3" t="s">
        <v>101</v>
      </c>
      <c r="J63" s="3" t="s">
        <v>93</v>
      </c>
      <c r="K63" s="3" t="s">
        <v>102</v>
      </c>
      <c r="L63" s="3" t="s">
        <v>106</v>
      </c>
      <c r="M63" s="3" t="s">
        <v>95</v>
      </c>
      <c r="N63" s="3" t="s">
        <v>96</v>
      </c>
      <c r="O63" s="3" t="s">
        <v>110</v>
      </c>
      <c r="P63" s="3" t="s">
        <v>107</v>
      </c>
      <c r="Q63" s="3" t="s">
        <v>111</v>
      </c>
      <c r="R63" s="3" t="s">
        <v>101</v>
      </c>
      <c r="S63" s="3" t="s">
        <v>108</v>
      </c>
    </row>
    <row r="64" spans="1:19" ht="15">
      <c r="A64" s="3" t="s">
        <v>4062</v>
      </c>
      <c r="B64" s="3" t="s">
        <v>94</v>
      </c>
      <c r="C64" s="3" t="s">
        <v>95</v>
      </c>
      <c r="D64" s="3" t="s">
        <v>96</v>
      </c>
      <c r="E64" s="3" t="s">
        <v>97</v>
      </c>
      <c r="F64" s="3" t="s">
        <v>98</v>
      </c>
      <c r="G64" s="3" t="s">
        <v>99</v>
      </c>
      <c r="H64" s="3" t="s">
        <v>100</v>
      </c>
      <c r="I64" s="3" t="s">
        <v>101</v>
      </c>
      <c r="J64" s="3" t="s">
        <v>93</v>
      </c>
      <c r="K64" s="3" t="s">
        <v>102</v>
      </c>
      <c r="L64" s="3" t="s">
        <v>106</v>
      </c>
      <c r="M64" s="3" t="s">
        <v>95</v>
      </c>
      <c r="N64" s="3" t="s">
        <v>96</v>
      </c>
      <c r="O64" s="3" t="s">
        <v>110</v>
      </c>
      <c r="P64" s="3" t="s">
        <v>107</v>
      </c>
      <c r="Q64" s="3" t="s">
        <v>111</v>
      </c>
      <c r="R64" s="3" t="s">
        <v>101</v>
      </c>
      <c r="S64" s="3" t="s">
        <v>108</v>
      </c>
    </row>
    <row r="65" spans="1:19" ht="15">
      <c r="A65" s="3" t="s">
        <v>4063</v>
      </c>
      <c r="B65" s="3" t="s">
        <v>94</v>
      </c>
      <c r="C65" s="3" t="s">
        <v>95</v>
      </c>
      <c r="D65" s="3" t="s">
        <v>96</v>
      </c>
      <c r="E65" s="3" t="s">
        <v>97</v>
      </c>
      <c r="F65" s="3" t="s">
        <v>98</v>
      </c>
      <c r="G65" s="3" t="s">
        <v>99</v>
      </c>
      <c r="H65" s="3" t="s">
        <v>100</v>
      </c>
      <c r="I65" s="3" t="s">
        <v>101</v>
      </c>
      <c r="J65" s="3" t="s">
        <v>93</v>
      </c>
      <c r="K65" s="3" t="s">
        <v>102</v>
      </c>
      <c r="L65" s="3" t="s">
        <v>106</v>
      </c>
      <c r="M65" s="3" t="s">
        <v>95</v>
      </c>
      <c r="N65" s="3" t="s">
        <v>96</v>
      </c>
      <c r="O65" s="3" t="s">
        <v>110</v>
      </c>
      <c r="P65" s="3" t="s">
        <v>107</v>
      </c>
      <c r="Q65" s="3" t="s">
        <v>111</v>
      </c>
      <c r="R65" s="3" t="s">
        <v>101</v>
      </c>
      <c r="S65" s="3" t="s">
        <v>108</v>
      </c>
    </row>
    <row r="66" spans="1:19" ht="15">
      <c r="A66" s="3" t="s">
        <v>4064</v>
      </c>
      <c r="B66" s="3" t="s">
        <v>94</v>
      </c>
      <c r="C66" s="3" t="s">
        <v>95</v>
      </c>
      <c r="D66" s="3" t="s">
        <v>96</v>
      </c>
      <c r="E66" s="3" t="s">
        <v>97</v>
      </c>
      <c r="F66" s="3" t="s">
        <v>98</v>
      </c>
      <c r="G66" s="3" t="s">
        <v>99</v>
      </c>
      <c r="H66" s="3" t="s">
        <v>100</v>
      </c>
      <c r="I66" s="3" t="s">
        <v>101</v>
      </c>
      <c r="J66" s="3" t="s">
        <v>93</v>
      </c>
      <c r="K66" s="3" t="s">
        <v>102</v>
      </c>
      <c r="L66" s="3" t="s">
        <v>106</v>
      </c>
      <c r="M66" s="3" t="s">
        <v>95</v>
      </c>
      <c r="N66" s="3" t="s">
        <v>96</v>
      </c>
      <c r="O66" s="3" t="s">
        <v>110</v>
      </c>
      <c r="P66" s="3" t="s">
        <v>107</v>
      </c>
      <c r="Q66" s="3" t="s">
        <v>111</v>
      </c>
      <c r="R66" s="3" t="s">
        <v>101</v>
      </c>
      <c r="S66" s="3" t="s">
        <v>108</v>
      </c>
    </row>
    <row r="67" spans="1:19" ht="15">
      <c r="A67" s="3" t="s">
        <v>4065</v>
      </c>
      <c r="B67" s="3" t="s">
        <v>94</v>
      </c>
      <c r="C67" s="3" t="s">
        <v>95</v>
      </c>
      <c r="D67" s="3" t="s">
        <v>96</v>
      </c>
      <c r="E67" s="3" t="s">
        <v>97</v>
      </c>
      <c r="F67" s="3" t="s">
        <v>98</v>
      </c>
      <c r="G67" s="3" t="s">
        <v>99</v>
      </c>
      <c r="H67" s="3" t="s">
        <v>100</v>
      </c>
      <c r="I67" s="3" t="s">
        <v>101</v>
      </c>
      <c r="J67" s="3" t="s">
        <v>93</v>
      </c>
      <c r="K67" s="3" t="s">
        <v>102</v>
      </c>
      <c r="L67" s="3" t="s">
        <v>106</v>
      </c>
      <c r="M67" s="3" t="s">
        <v>95</v>
      </c>
      <c r="N67" s="3" t="s">
        <v>96</v>
      </c>
      <c r="O67" s="3" t="s">
        <v>110</v>
      </c>
      <c r="P67" s="3" t="s">
        <v>107</v>
      </c>
      <c r="Q67" s="3" t="s">
        <v>111</v>
      </c>
      <c r="R67" s="3" t="s">
        <v>101</v>
      </c>
      <c r="S67" s="3" t="s">
        <v>108</v>
      </c>
    </row>
    <row r="70" spans="1:19" ht="15">
      <c r="A70" s="3" t="s">
        <v>4066</v>
      </c>
      <c r="B70" s="3" t="s">
        <v>94</v>
      </c>
      <c r="C70" s="3" t="s">
        <v>95</v>
      </c>
      <c r="D70" s="3" t="s">
        <v>96</v>
      </c>
      <c r="E70" s="3" t="s">
        <v>97</v>
      </c>
      <c r="F70" s="3" t="s">
        <v>98</v>
      </c>
      <c r="G70" s="3" t="s">
        <v>99</v>
      </c>
      <c r="H70" s="3" t="s">
        <v>100</v>
      </c>
      <c r="I70" s="3" t="s">
        <v>101</v>
      </c>
      <c r="J70" s="3" t="s">
        <v>93</v>
      </c>
      <c r="K70" s="3" t="s">
        <v>102</v>
      </c>
      <c r="L70" s="3" t="s">
        <v>106</v>
      </c>
      <c r="M70" s="3" t="s">
        <v>95</v>
      </c>
      <c r="N70" s="3" t="s">
        <v>96</v>
      </c>
      <c r="O70" s="3" t="s">
        <v>110</v>
      </c>
      <c r="P70" s="3" t="s">
        <v>107</v>
      </c>
      <c r="Q70" s="3" t="s">
        <v>111</v>
      </c>
      <c r="R70" s="3" t="s">
        <v>101</v>
      </c>
      <c r="S70" s="3" t="s">
        <v>108</v>
      </c>
    </row>
    <row r="71" spans="1:19" ht="15">
      <c r="A71" s="3" t="s">
        <v>4067</v>
      </c>
      <c r="B71" s="3" t="s">
        <v>94</v>
      </c>
      <c r="C71" s="3" t="s">
        <v>95</v>
      </c>
      <c r="D71" s="3" t="s">
        <v>96</v>
      </c>
      <c r="E71" s="3" t="s">
        <v>97</v>
      </c>
      <c r="F71" s="3" t="s">
        <v>98</v>
      </c>
      <c r="G71" s="3" t="s">
        <v>99</v>
      </c>
      <c r="H71" s="3" t="s">
        <v>100</v>
      </c>
      <c r="I71" s="3" t="s">
        <v>101</v>
      </c>
      <c r="J71" s="3" t="s">
        <v>93</v>
      </c>
      <c r="K71" s="3" t="s">
        <v>102</v>
      </c>
      <c r="L71" s="3" t="s">
        <v>106</v>
      </c>
      <c r="M71" s="3" t="s">
        <v>95</v>
      </c>
      <c r="N71" s="3" t="s">
        <v>96</v>
      </c>
      <c r="O71" s="3" t="s">
        <v>110</v>
      </c>
      <c r="P71" s="3" t="s">
        <v>107</v>
      </c>
      <c r="Q71" s="3" t="s">
        <v>111</v>
      </c>
      <c r="R71" s="3" t="s">
        <v>101</v>
      </c>
      <c r="S71" s="3" t="s">
        <v>108</v>
      </c>
    </row>
    <row r="72" spans="1:19" ht="15">
      <c r="A72" s="3" t="s">
        <v>4068</v>
      </c>
      <c r="B72" s="3" t="s">
        <v>94</v>
      </c>
      <c r="C72" s="3" t="s">
        <v>95</v>
      </c>
      <c r="D72" s="3" t="s">
        <v>96</v>
      </c>
      <c r="E72" s="3" t="s">
        <v>97</v>
      </c>
      <c r="F72" s="3" t="s">
        <v>98</v>
      </c>
      <c r="G72" s="3" t="s">
        <v>99</v>
      </c>
      <c r="H72" s="3" t="s">
        <v>100</v>
      </c>
      <c r="I72" s="3" t="s">
        <v>101</v>
      </c>
      <c r="J72" s="3" t="s">
        <v>93</v>
      </c>
      <c r="K72" s="3" t="s">
        <v>102</v>
      </c>
      <c r="L72" s="3" t="s">
        <v>106</v>
      </c>
      <c r="M72" s="3" t="s">
        <v>95</v>
      </c>
      <c r="N72" s="3" t="s">
        <v>96</v>
      </c>
      <c r="O72" s="3" t="s">
        <v>110</v>
      </c>
      <c r="P72" s="3" t="s">
        <v>107</v>
      </c>
      <c r="Q72" s="3" t="s">
        <v>111</v>
      </c>
      <c r="R72" s="3" t="s">
        <v>101</v>
      </c>
      <c r="S72" s="3" t="s">
        <v>108</v>
      </c>
    </row>
    <row r="73" spans="1:19" ht="15">
      <c r="A73" s="3" t="s">
        <v>4069</v>
      </c>
      <c r="B73" s="3" t="s">
        <v>94</v>
      </c>
      <c r="C73" s="3" t="s">
        <v>95</v>
      </c>
      <c r="D73" s="3" t="s">
        <v>96</v>
      </c>
      <c r="E73" s="3" t="s">
        <v>97</v>
      </c>
      <c r="F73" s="3" t="s">
        <v>98</v>
      </c>
      <c r="G73" s="3" t="s">
        <v>99</v>
      </c>
      <c r="H73" s="3" t="s">
        <v>100</v>
      </c>
      <c r="I73" s="3" t="s">
        <v>101</v>
      </c>
      <c r="J73" s="3" t="s">
        <v>93</v>
      </c>
      <c r="K73" s="3" t="s">
        <v>102</v>
      </c>
      <c r="L73" s="3" t="s">
        <v>106</v>
      </c>
      <c r="M73" s="3" t="s">
        <v>95</v>
      </c>
      <c r="N73" s="3" t="s">
        <v>96</v>
      </c>
      <c r="O73" s="3" t="s">
        <v>110</v>
      </c>
      <c r="P73" s="3" t="s">
        <v>107</v>
      </c>
      <c r="Q73" s="3" t="s">
        <v>111</v>
      </c>
      <c r="R73" s="3" t="s">
        <v>101</v>
      </c>
      <c r="S73" s="3" t="s">
        <v>108</v>
      </c>
    </row>
    <row r="74" spans="1:19" ht="15">
      <c r="A74" s="3" t="s">
        <v>4070</v>
      </c>
      <c r="B74" s="3" t="s">
        <v>94</v>
      </c>
      <c r="C74" s="3" t="s">
        <v>95</v>
      </c>
      <c r="D74" s="3" t="s">
        <v>96</v>
      </c>
      <c r="E74" s="3" t="s">
        <v>97</v>
      </c>
      <c r="F74" s="3" t="s">
        <v>98</v>
      </c>
      <c r="G74" s="3" t="s">
        <v>99</v>
      </c>
      <c r="H74" s="3" t="s">
        <v>100</v>
      </c>
      <c r="I74" s="3" t="s">
        <v>101</v>
      </c>
      <c r="J74" s="3" t="s">
        <v>93</v>
      </c>
      <c r="K74" s="3" t="s">
        <v>102</v>
      </c>
      <c r="L74" s="3" t="s">
        <v>106</v>
      </c>
      <c r="M74" s="3" t="s">
        <v>95</v>
      </c>
      <c r="N74" s="3" t="s">
        <v>96</v>
      </c>
      <c r="O74" s="3" t="s">
        <v>110</v>
      </c>
      <c r="P74" s="3" t="s">
        <v>107</v>
      </c>
      <c r="Q74" s="3" t="s">
        <v>111</v>
      </c>
      <c r="R74" s="3" t="s">
        <v>101</v>
      </c>
      <c r="S74" s="3" t="s">
        <v>108</v>
      </c>
    </row>
    <row r="75" spans="1:19" ht="15">
      <c r="A75" s="3" t="s">
        <v>4071</v>
      </c>
      <c r="B75" s="3" t="s">
        <v>94</v>
      </c>
      <c r="C75" s="3" t="s">
        <v>95</v>
      </c>
      <c r="D75" s="3" t="s">
        <v>96</v>
      </c>
      <c r="E75" s="3" t="s">
        <v>97</v>
      </c>
      <c r="F75" s="3" t="s">
        <v>98</v>
      </c>
      <c r="G75" s="3" t="s">
        <v>99</v>
      </c>
      <c r="H75" s="3" t="s">
        <v>100</v>
      </c>
      <c r="I75" s="3" t="s">
        <v>101</v>
      </c>
      <c r="J75" s="3" t="s">
        <v>93</v>
      </c>
      <c r="K75" s="3" t="s">
        <v>102</v>
      </c>
      <c r="L75" s="3" t="s">
        <v>106</v>
      </c>
      <c r="M75" s="3" t="s">
        <v>95</v>
      </c>
      <c r="N75" s="3" t="s">
        <v>96</v>
      </c>
      <c r="O75" s="3" t="s">
        <v>110</v>
      </c>
      <c r="P75" s="3" t="s">
        <v>107</v>
      </c>
      <c r="Q75" s="3" t="s">
        <v>111</v>
      </c>
      <c r="R75" s="3" t="s">
        <v>101</v>
      </c>
      <c r="S75" s="3" t="s">
        <v>108</v>
      </c>
    </row>
    <row r="76" spans="1:19" ht="15">
      <c r="A76" s="3" t="s">
        <v>4072</v>
      </c>
      <c r="B76" s="3" t="s">
        <v>94</v>
      </c>
      <c r="C76" s="3" t="s">
        <v>95</v>
      </c>
      <c r="D76" s="3" t="s">
        <v>96</v>
      </c>
      <c r="E76" s="3" t="s">
        <v>97</v>
      </c>
      <c r="F76" s="3" t="s">
        <v>98</v>
      </c>
      <c r="G76" s="3" t="s">
        <v>99</v>
      </c>
      <c r="H76" s="3" t="s">
        <v>100</v>
      </c>
      <c r="I76" s="3" t="s">
        <v>101</v>
      </c>
      <c r="J76" s="3" t="s">
        <v>93</v>
      </c>
      <c r="K76" s="3" t="s">
        <v>102</v>
      </c>
      <c r="L76" s="3" t="s">
        <v>106</v>
      </c>
      <c r="M76" s="3" t="s">
        <v>95</v>
      </c>
      <c r="N76" s="3" t="s">
        <v>96</v>
      </c>
      <c r="O76" s="3" t="s">
        <v>110</v>
      </c>
      <c r="P76" s="3" t="s">
        <v>107</v>
      </c>
      <c r="Q76" s="3" t="s">
        <v>111</v>
      </c>
      <c r="R76" s="3" t="s">
        <v>101</v>
      </c>
      <c r="S76" s="3" t="s">
        <v>108</v>
      </c>
    </row>
    <row r="77" spans="1:19" ht="15">
      <c r="A77" s="3" t="s">
        <v>4073</v>
      </c>
      <c r="B77" s="3" t="s">
        <v>94</v>
      </c>
      <c r="C77" s="3" t="s">
        <v>95</v>
      </c>
      <c r="D77" s="3" t="s">
        <v>96</v>
      </c>
      <c r="E77" s="3" t="s">
        <v>97</v>
      </c>
      <c r="F77" s="3" t="s">
        <v>98</v>
      </c>
      <c r="G77" s="3" t="s">
        <v>99</v>
      </c>
      <c r="H77" s="3" t="s">
        <v>100</v>
      </c>
      <c r="I77" s="3" t="s">
        <v>101</v>
      </c>
      <c r="J77" s="3" t="s">
        <v>93</v>
      </c>
      <c r="K77" s="3" t="s">
        <v>102</v>
      </c>
      <c r="L77" s="3" t="s">
        <v>106</v>
      </c>
      <c r="M77" s="3" t="s">
        <v>95</v>
      </c>
      <c r="N77" s="3" t="s">
        <v>96</v>
      </c>
      <c r="O77" s="3" t="s">
        <v>110</v>
      </c>
      <c r="P77" s="3" t="s">
        <v>107</v>
      </c>
      <c r="Q77" s="3" t="s">
        <v>111</v>
      </c>
      <c r="R77" s="3" t="s">
        <v>101</v>
      </c>
      <c r="S77" s="3" t="s">
        <v>108</v>
      </c>
    </row>
    <row r="78" spans="1:19" ht="15">
      <c r="A78" s="3" t="s">
        <v>4074</v>
      </c>
      <c r="B78" s="3" t="s">
        <v>94</v>
      </c>
      <c r="C78" s="3" t="s">
        <v>95</v>
      </c>
      <c r="D78" s="3" t="s">
        <v>96</v>
      </c>
      <c r="E78" s="3" t="s">
        <v>97</v>
      </c>
      <c r="F78" s="3" t="s">
        <v>98</v>
      </c>
      <c r="G78" s="3" t="s">
        <v>99</v>
      </c>
      <c r="H78" s="3" t="s">
        <v>100</v>
      </c>
      <c r="I78" s="3" t="s">
        <v>101</v>
      </c>
      <c r="J78" s="3" t="s">
        <v>93</v>
      </c>
      <c r="K78" s="3" t="s">
        <v>102</v>
      </c>
      <c r="L78" s="3" t="s">
        <v>106</v>
      </c>
      <c r="M78" s="3" t="s">
        <v>95</v>
      </c>
      <c r="N78" s="3" t="s">
        <v>96</v>
      </c>
      <c r="O78" s="3" t="s">
        <v>110</v>
      </c>
      <c r="P78" s="3" t="s">
        <v>107</v>
      </c>
      <c r="Q78" s="3" t="s">
        <v>111</v>
      </c>
      <c r="R78" s="3" t="s">
        <v>101</v>
      </c>
      <c r="S78" s="3" t="s">
        <v>108</v>
      </c>
    </row>
    <row r="81" spans="1:18" ht="15">
      <c r="A81" s="3" t="s">
        <v>4075</v>
      </c>
      <c r="B81" s="3" t="s">
        <v>94</v>
      </c>
      <c r="C81" s="3" t="s">
        <v>95</v>
      </c>
      <c r="D81" s="3" t="s">
        <v>96</v>
      </c>
      <c r="E81" s="3" t="s">
        <v>97</v>
      </c>
      <c r="F81" s="3" t="s">
        <v>98</v>
      </c>
      <c r="G81" s="3" t="s">
        <v>99</v>
      </c>
      <c r="H81" s="3" t="s">
        <v>100</v>
      </c>
      <c r="I81" s="3" t="s">
        <v>101</v>
      </c>
      <c r="J81" s="3" t="s">
        <v>93</v>
      </c>
      <c r="K81" s="3" t="s">
        <v>102</v>
      </c>
      <c r="L81" s="3" t="s">
        <v>106</v>
      </c>
      <c r="M81" s="3" t="s">
        <v>95</v>
      </c>
      <c r="N81" s="3" t="s">
        <v>96</v>
      </c>
      <c r="O81" s="3" t="s">
        <v>105</v>
      </c>
      <c r="P81" s="3" t="s">
        <v>101</v>
      </c>
      <c r="Q81" s="3" t="s">
        <v>108</v>
      </c>
      <c r="R81" s="3"/>
    </row>
    <row r="82" spans="1:18" ht="15">
      <c r="A82" s="3" t="s">
        <v>4076</v>
      </c>
      <c r="B82" s="3" t="s">
        <v>94</v>
      </c>
      <c r="C82" s="3" t="s">
        <v>95</v>
      </c>
      <c r="D82" s="3" t="s">
        <v>96</v>
      </c>
      <c r="E82" s="3" t="s">
        <v>97</v>
      </c>
      <c r="F82" s="3" t="s">
        <v>98</v>
      </c>
      <c r="G82" s="3" t="s">
        <v>99</v>
      </c>
      <c r="H82" s="3" t="s">
        <v>100</v>
      </c>
      <c r="I82" s="3" t="s">
        <v>101</v>
      </c>
      <c r="J82" s="3" t="s">
        <v>93</v>
      </c>
      <c r="K82" s="3" t="s">
        <v>102</v>
      </c>
      <c r="L82" s="3" t="s">
        <v>106</v>
      </c>
      <c r="M82" s="3" t="s">
        <v>95</v>
      </c>
      <c r="N82" s="3" t="s">
        <v>96</v>
      </c>
      <c r="O82" s="3" t="s">
        <v>105</v>
      </c>
      <c r="P82" s="3" t="s">
        <v>101</v>
      </c>
      <c r="Q82" s="3" t="s">
        <v>108</v>
      </c>
      <c r="R82" s="3"/>
    </row>
    <row r="83" spans="1:18" ht="15">
      <c r="A83" s="3" t="s">
        <v>4077</v>
      </c>
      <c r="B83" s="3" t="s">
        <v>94</v>
      </c>
      <c r="C83" s="3" t="s">
        <v>95</v>
      </c>
      <c r="D83" s="3" t="s">
        <v>96</v>
      </c>
      <c r="E83" s="3" t="s">
        <v>97</v>
      </c>
      <c r="F83" s="3" t="s">
        <v>98</v>
      </c>
      <c r="G83" s="3" t="s">
        <v>99</v>
      </c>
      <c r="H83" s="3" t="s">
        <v>100</v>
      </c>
      <c r="I83" s="3" t="s">
        <v>101</v>
      </c>
      <c r="J83" s="3" t="s">
        <v>93</v>
      </c>
      <c r="K83" s="3" t="s">
        <v>102</v>
      </c>
      <c r="L83" s="3" t="s">
        <v>106</v>
      </c>
      <c r="M83" s="3" t="s">
        <v>95</v>
      </c>
      <c r="N83" s="3" t="s">
        <v>96</v>
      </c>
      <c r="O83" s="3" t="s">
        <v>105</v>
      </c>
      <c r="P83" s="3" t="s">
        <v>101</v>
      </c>
      <c r="Q83" s="3" t="s">
        <v>108</v>
      </c>
      <c r="R83" s="3"/>
    </row>
    <row r="84" spans="1:18" ht="15">
      <c r="A84" s="3" t="s">
        <v>4078</v>
      </c>
      <c r="B84" s="3" t="s">
        <v>94</v>
      </c>
      <c r="C84" s="3" t="s">
        <v>95</v>
      </c>
      <c r="D84" s="3" t="s">
        <v>96</v>
      </c>
      <c r="E84" s="3" t="s">
        <v>97</v>
      </c>
      <c r="F84" s="3" t="s">
        <v>98</v>
      </c>
      <c r="G84" s="3" t="s">
        <v>99</v>
      </c>
      <c r="H84" s="3" t="s">
        <v>100</v>
      </c>
      <c r="I84" s="3" t="s">
        <v>101</v>
      </c>
      <c r="J84" s="3" t="s">
        <v>93</v>
      </c>
      <c r="K84" s="3" t="s">
        <v>102</v>
      </c>
      <c r="L84" s="3" t="s">
        <v>106</v>
      </c>
      <c r="M84" s="3" t="s">
        <v>95</v>
      </c>
      <c r="N84" s="3" t="s">
        <v>96</v>
      </c>
      <c r="O84" s="3" t="s">
        <v>105</v>
      </c>
      <c r="P84" s="3" t="s">
        <v>101</v>
      </c>
      <c r="Q84" s="3" t="s">
        <v>108</v>
      </c>
      <c r="R84" s="3"/>
    </row>
    <row r="85" spans="1:18" ht="15">
      <c r="A85" s="3" t="s">
        <v>4079</v>
      </c>
      <c r="B85" s="3" t="s">
        <v>94</v>
      </c>
      <c r="C85" s="3" t="s">
        <v>95</v>
      </c>
      <c r="D85" s="3" t="s">
        <v>96</v>
      </c>
      <c r="E85" s="3" t="s">
        <v>97</v>
      </c>
      <c r="F85" s="3" t="s">
        <v>98</v>
      </c>
      <c r="G85" s="3" t="s">
        <v>99</v>
      </c>
      <c r="H85" s="3" t="s">
        <v>100</v>
      </c>
      <c r="I85" s="3" t="s">
        <v>101</v>
      </c>
      <c r="J85" s="3" t="s">
        <v>93</v>
      </c>
      <c r="K85" s="3" t="s">
        <v>102</v>
      </c>
      <c r="L85" s="3" t="s">
        <v>106</v>
      </c>
      <c r="M85" s="3" t="s">
        <v>95</v>
      </c>
      <c r="N85" s="3" t="s">
        <v>96</v>
      </c>
      <c r="O85" s="3" t="s">
        <v>105</v>
      </c>
      <c r="P85" s="3" t="s">
        <v>101</v>
      </c>
      <c r="Q85" s="3" t="s">
        <v>108</v>
      </c>
      <c r="R85" s="3"/>
    </row>
    <row r="86" spans="1:18" ht="15">
      <c r="A86" s="3" t="s">
        <v>4080</v>
      </c>
      <c r="B86" s="3" t="s">
        <v>94</v>
      </c>
      <c r="C86" s="3" t="s">
        <v>95</v>
      </c>
      <c r="D86" s="3" t="s">
        <v>96</v>
      </c>
      <c r="E86" s="3" t="s">
        <v>97</v>
      </c>
      <c r="F86" s="3" t="s">
        <v>98</v>
      </c>
      <c r="G86" s="3" t="s">
        <v>99</v>
      </c>
      <c r="H86" s="3" t="s">
        <v>100</v>
      </c>
      <c r="I86" s="3" t="s">
        <v>101</v>
      </c>
      <c r="J86" s="3" t="s">
        <v>93</v>
      </c>
      <c r="K86" s="3" t="s">
        <v>102</v>
      </c>
      <c r="L86" s="3" t="s">
        <v>106</v>
      </c>
      <c r="M86" s="3" t="s">
        <v>95</v>
      </c>
      <c r="N86" s="3" t="s">
        <v>96</v>
      </c>
      <c r="O86" s="3" t="s">
        <v>105</v>
      </c>
      <c r="P86" s="3" t="s">
        <v>101</v>
      </c>
      <c r="Q86" s="3" t="s">
        <v>108</v>
      </c>
      <c r="R86" s="3"/>
    </row>
    <row r="87" spans="1:18" ht="15">
      <c r="A87" s="3" t="s">
        <v>4081</v>
      </c>
      <c r="B87" s="3" t="s">
        <v>94</v>
      </c>
      <c r="C87" s="3" t="s">
        <v>95</v>
      </c>
      <c r="D87" s="3" t="s">
        <v>96</v>
      </c>
      <c r="E87" s="3" t="s">
        <v>97</v>
      </c>
      <c r="F87" s="3" t="s">
        <v>98</v>
      </c>
      <c r="G87" s="3" t="s">
        <v>99</v>
      </c>
      <c r="H87" s="3" t="s">
        <v>100</v>
      </c>
      <c r="I87" s="3" t="s">
        <v>101</v>
      </c>
      <c r="J87" s="3" t="s">
        <v>93</v>
      </c>
      <c r="K87" s="3" t="s">
        <v>102</v>
      </c>
      <c r="L87" s="3" t="s">
        <v>106</v>
      </c>
      <c r="M87" s="3" t="s">
        <v>95</v>
      </c>
      <c r="N87" s="3" t="s">
        <v>96</v>
      </c>
      <c r="O87" s="3" t="s">
        <v>105</v>
      </c>
      <c r="P87" s="3" t="s">
        <v>101</v>
      </c>
      <c r="Q87" s="3" t="s">
        <v>108</v>
      </c>
      <c r="R87" s="3"/>
    </row>
    <row r="88" spans="1:18" ht="15">
      <c r="A88" s="3" t="s">
        <v>4082</v>
      </c>
      <c r="B88" s="3" t="s">
        <v>94</v>
      </c>
      <c r="C88" s="3" t="s">
        <v>95</v>
      </c>
      <c r="D88" s="3" t="s">
        <v>96</v>
      </c>
      <c r="E88" s="3" t="s">
        <v>97</v>
      </c>
      <c r="F88" s="3" t="s">
        <v>98</v>
      </c>
      <c r="G88" s="3" t="s">
        <v>99</v>
      </c>
      <c r="H88" s="3" t="s">
        <v>100</v>
      </c>
      <c r="I88" s="3" t="s">
        <v>101</v>
      </c>
      <c r="J88" s="3" t="s">
        <v>93</v>
      </c>
      <c r="K88" s="3" t="s">
        <v>102</v>
      </c>
      <c r="L88" s="3" t="s">
        <v>106</v>
      </c>
      <c r="M88" s="3" t="s">
        <v>95</v>
      </c>
      <c r="N88" s="3" t="s">
        <v>96</v>
      </c>
      <c r="O88" s="3" t="s">
        <v>105</v>
      </c>
      <c r="P88" s="3" t="s">
        <v>101</v>
      </c>
      <c r="Q88" s="3" t="s">
        <v>108</v>
      </c>
      <c r="R88" s="3"/>
    </row>
    <row r="91" spans="1:18" ht="15">
      <c r="A91" s="3" t="s">
        <v>4083</v>
      </c>
      <c r="B91" s="3" t="s">
        <v>94</v>
      </c>
      <c r="C91" s="3" t="s">
        <v>95</v>
      </c>
      <c r="D91" s="3" t="s">
        <v>96</v>
      </c>
      <c r="E91" s="3" t="s">
        <v>97</v>
      </c>
      <c r="F91" s="3" t="s">
        <v>98</v>
      </c>
      <c r="G91" s="3" t="s">
        <v>99</v>
      </c>
      <c r="H91" s="3" t="s">
        <v>100</v>
      </c>
      <c r="I91" s="3" t="s">
        <v>101</v>
      </c>
      <c r="J91" s="3" t="s">
        <v>93</v>
      </c>
      <c r="K91" s="3" t="s">
        <v>102</v>
      </c>
      <c r="L91" s="3" t="s">
        <v>106</v>
      </c>
      <c r="M91" s="3" t="s">
        <v>95</v>
      </c>
      <c r="N91" s="3" t="s">
        <v>96</v>
      </c>
      <c r="O91" s="3" t="s">
        <v>105</v>
      </c>
      <c r="P91" s="3" t="s">
        <v>133</v>
      </c>
      <c r="Q91" s="3" t="s">
        <v>101</v>
      </c>
      <c r="R91" s="3" t="s">
        <v>108</v>
      </c>
    </row>
    <row r="92" spans="1:18" ht="15">
      <c r="A92" s="3" t="s">
        <v>4084</v>
      </c>
      <c r="B92" s="3" t="s">
        <v>94</v>
      </c>
      <c r="C92" s="3" t="s">
        <v>95</v>
      </c>
      <c r="D92" s="3" t="s">
        <v>96</v>
      </c>
      <c r="E92" s="3" t="s">
        <v>97</v>
      </c>
      <c r="F92" s="3" t="s">
        <v>98</v>
      </c>
      <c r="G92" s="3" t="s">
        <v>99</v>
      </c>
      <c r="H92" s="3" t="s">
        <v>100</v>
      </c>
      <c r="I92" s="3" t="s">
        <v>101</v>
      </c>
      <c r="J92" s="3" t="s">
        <v>93</v>
      </c>
      <c r="K92" s="3" t="s">
        <v>102</v>
      </c>
      <c r="L92" s="3" t="s">
        <v>106</v>
      </c>
      <c r="M92" s="3" t="s">
        <v>95</v>
      </c>
      <c r="N92" s="3" t="s">
        <v>96</v>
      </c>
      <c r="O92" s="3" t="s">
        <v>105</v>
      </c>
      <c r="P92" s="3" t="s">
        <v>133</v>
      </c>
      <c r="Q92" s="3" t="s">
        <v>101</v>
      </c>
      <c r="R92" s="3" t="s">
        <v>108</v>
      </c>
    </row>
    <row r="93" spans="1:18" ht="15">
      <c r="A93" s="3" t="s">
        <v>4085</v>
      </c>
      <c r="B93" s="3" t="s">
        <v>94</v>
      </c>
      <c r="C93" s="3" t="s">
        <v>95</v>
      </c>
      <c r="D93" s="3" t="s">
        <v>96</v>
      </c>
      <c r="E93" s="3" t="s">
        <v>97</v>
      </c>
      <c r="F93" s="3" t="s">
        <v>98</v>
      </c>
      <c r="G93" s="3" t="s">
        <v>99</v>
      </c>
      <c r="H93" s="3" t="s">
        <v>100</v>
      </c>
      <c r="I93" s="3" t="s">
        <v>101</v>
      </c>
      <c r="J93" s="3" t="s">
        <v>93</v>
      </c>
      <c r="K93" s="3" t="s">
        <v>102</v>
      </c>
      <c r="L93" s="3" t="s">
        <v>106</v>
      </c>
      <c r="M93" s="3" t="s">
        <v>95</v>
      </c>
      <c r="N93" s="3" t="s">
        <v>96</v>
      </c>
      <c r="O93" s="3" t="s">
        <v>105</v>
      </c>
      <c r="P93" s="3" t="s">
        <v>133</v>
      </c>
      <c r="Q93" s="3" t="s">
        <v>101</v>
      </c>
      <c r="R93" s="3" t="s">
        <v>108</v>
      </c>
    </row>
    <row r="94" spans="1:18" ht="15">
      <c r="A94" s="3" t="s">
        <v>4086</v>
      </c>
      <c r="B94" s="3" t="s">
        <v>94</v>
      </c>
      <c r="C94" s="3" t="s">
        <v>95</v>
      </c>
      <c r="D94" s="3" t="s">
        <v>96</v>
      </c>
      <c r="E94" s="3" t="s">
        <v>97</v>
      </c>
      <c r="F94" s="3" t="s">
        <v>98</v>
      </c>
      <c r="G94" s="3" t="s">
        <v>99</v>
      </c>
      <c r="H94" s="3" t="s">
        <v>100</v>
      </c>
      <c r="I94" s="3" t="s">
        <v>101</v>
      </c>
      <c r="J94" s="3" t="s">
        <v>93</v>
      </c>
      <c r="K94" s="3" t="s">
        <v>102</v>
      </c>
      <c r="L94" s="3" t="s">
        <v>106</v>
      </c>
      <c r="M94" s="3" t="s">
        <v>95</v>
      </c>
      <c r="N94" s="3" t="s">
        <v>96</v>
      </c>
      <c r="O94" s="3" t="s">
        <v>105</v>
      </c>
      <c r="P94" s="3" t="s">
        <v>133</v>
      </c>
      <c r="Q94" s="3" t="s">
        <v>101</v>
      </c>
      <c r="R94" s="3" t="s">
        <v>108</v>
      </c>
    </row>
    <row r="95" spans="1:18" ht="15">
      <c r="A95" s="3" t="s">
        <v>4087</v>
      </c>
      <c r="B95" s="3" t="s">
        <v>94</v>
      </c>
      <c r="C95" s="3" t="s">
        <v>95</v>
      </c>
      <c r="D95" s="3" t="s">
        <v>96</v>
      </c>
      <c r="E95" s="3" t="s">
        <v>97</v>
      </c>
      <c r="F95" s="3" t="s">
        <v>98</v>
      </c>
      <c r="G95" s="3" t="s">
        <v>99</v>
      </c>
      <c r="H95" s="3" t="s">
        <v>100</v>
      </c>
      <c r="I95" s="3" t="s">
        <v>101</v>
      </c>
      <c r="J95" s="3" t="s">
        <v>93</v>
      </c>
      <c r="K95" s="3" t="s">
        <v>102</v>
      </c>
      <c r="L95" s="3" t="s">
        <v>106</v>
      </c>
      <c r="M95" s="3" t="s">
        <v>95</v>
      </c>
      <c r="N95" s="3" t="s">
        <v>96</v>
      </c>
      <c r="O95" s="3" t="s">
        <v>105</v>
      </c>
      <c r="P95" s="3" t="s">
        <v>133</v>
      </c>
      <c r="Q95" s="3" t="s">
        <v>101</v>
      </c>
      <c r="R95" s="3" t="s">
        <v>108</v>
      </c>
    </row>
    <row r="96" spans="1:18" ht="15">
      <c r="A96" s="3" t="s">
        <v>4088</v>
      </c>
      <c r="B96" s="3" t="s">
        <v>94</v>
      </c>
      <c r="C96" s="3" t="s">
        <v>95</v>
      </c>
      <c r="D96" s="3" t="s">
        <v>96</v>
      </c>
      <c r="E96" s="3" t="s">
        <v>97</v>
      </c>
      <c r="F96" s="3" t="s">
        <v>98</v>
      </c>
      <c r="G96" s="3" t="s">
        <v>99</v>
      </c>
      <c r="H96" s="3" t="s">
        <v>100</v>
      </c>
      <c r="I96" s="3" t="s">
        <v>101</v>
      </c>
      <c r="J96" s="3" t="s">
        <v>93</v>
      </c>
      <c r="K96" s="3" t="s">
        <v>102</v>
      </c>
      <c r="L96" s="3" t="s">
        <v>106</v>
      </c>
      <c r="M96" s="3" t="s">
        <v>95</v>
      </c>
      <c r="N96" s="3" t="s">
        <v>96</v>
      </c>
      <c r="O96" s="3" t="s">
        <v>105</v>
      </c>
      <c r="P96" s="3" t="s">
        <v>133</v>
      </c>
      <c r="Q96" s="3" t="s">
        <v>101</v>
      </c>
      <c r="R96" s="3" t="s">
        <v>108</v>
      </c>
    </row>
    <row r="97" spans="1:18" ht="15">
      <c r="A97" s="3" t="s">
        <v>4089</v>
      </c>
      <c r="B97" s="3" t="s">
        <v>94</v>
      </c>
      <c r="C97" s="3" t="s">
        <v>95</v>
      </c>
      <c r="D97" s="3" t="s">
        <v>96</v>
      </c>
      <c r="E97" s="3" t="s">
        <v>97</v>
      </c>
      <c r="F97" s="3" t="s">
        <v>98</v>
      </c>
      <c r="G97" s="3" t="s">
        <v>99</v>
      </c>
      <c r="H97" s="3" t="s">
        <v>100</v>
      </c>
      <c r="I97" s="3" t="s">
        <v>101</v>
      </c>
      <c r="J97" s="3" t="s">
        <v>93</v>
      </c>
      <c r="K97" s="3" t="s">
        <v>102</v>
      </c>
      <c r="L97" s="3" t="s">
        <v>106</v>
      </c>
      <c r="M97" s="3" t="s">
        <v>95</v>
      </c>
      <c r="N97" s="3" t="s">
        <v>96</v>
      </c>
      <c r="O97" s="3" t="s">
        <v>105</v>
      </c>
      <c r="P97" s="3" t="s">
        <v>133</v>
      </c>
      <c r="Q97" s="3" t="s">
        <v>101</v>
      </c>
      <c r="R97" s="3" t="s">
        <v>108</v>
      </c>
    </row>
    <row r="98" spans="1:18" ht="15">
      <c r="A98" s="3" t="s">
        <v>4090</v>
      </c>
      <c r="B98" s="3" t="s">
        <v>94</v>
      </c>
      <c r="C98" s="3" t="s">
        <v>95</v>
      </c>
      <c r="D98" s="3" t="s">
        <v>96</v>
      </c>
      <c r="E98" s="3" t="s">
        <v>97</v>
      </c>
      <c r="F98" s="3" t="s">
        <v>98</v>
      </c>
      <c r="G98" s="3" t="s">
        <v>99</v>
      </c>
      <c r="H98" s="3" t="s">
        <v>100</v>
      </c>
      <c r="I98" s="3" t="s">
        <v>101</v>
      </c>
      <c r="J98" s="3" t="s">
        <v>93</v>
      </c>
      <c r="K98" s="3" t="s">
        <v>102</v>
      </c>
      <c r="L98" s="3" t="s">
        <v>106</v>
      </c>
      <c r="M98" s="3" t="s">
        <v>95</v>
      </c>
      <c r="N98" s="3" t="s">
        <v>96</v>
      </c>
      <c r="O98" s="3" t="s">
        <v>105</v>
      </c>
      <c r="P98" s="3" t="s">
        <v>133</v>
      </c>
      <c r="Q98" s="3" t="s">
        <v>101</v>
      </c>
      <c r="R98" s="3" t="s">
        <v>108</v>
      </c>
    </row>
    <row r="101" spans="1:18" ht="15">
      <c r="A101" s="3" t="s">
        <v>4091</v>
      </c>
      <c r="B101" s="3" t="s">
        <v>94</v>
      </c>
      <c r="C101" s="3" t="s">
        <v>95</v>
      </c>
      <c r="D101" s="3" t="s">
        <v>96</v>
      </c>
      <c r="E101" s="3" t="s">
        <v>97</v>
      </c>
      <c r="F101" s="3" t="s">
        <v>98</v>
      </c>
      <c r="G101" s="3" t="s">
        <v>99</v>
      </c>
      <c r="H101" s="3" t="s">
        <v>100</v>
      </c>
      <c r="I101" s="3" t="s">
        <v>101</v>
      </c>
      <c r="J101" s="3" t="s">
        <v>93</v>
      </c>
      <c r="K101" s="3" t="s">
        <v>102</v>
      </c>
      <c r="L101" s="3" t="s">
        <v>103</v>
      </c>
      <c r="M101" s="3" t="s">
        <v>95</v>
      </c>
      <c r="N101" s="3" t="s">
        <v>96</v>
      </c>
      <c r="O101" s="3" t="s">
        <v>119</v>
      </c>
      <c r="P101" s="3" t="s">
        <v>101</v>
      </c>
      <c r="Q101" s="3" t="s">
        <v>108</v>
      </c>
      <c r="R101" s="3"/>
    </row>
    <row r="102" spans="1:18" ht="15">
      <c r="A102" s="3" t="s">
        <v>4092</v>
      </c>
      <c r="B102" s="3" t="s">
        <v>94</v>
      </c>
      <c r="C102" s="3" t="s">
        <v>95</v>
      </c>
      <c r="D102" s="3" t="s">
        <v>96</v>
      </c>
      <c r="E102" s="3" t="s">
        <v>97</v>
      </c>
      <c r="F102" s="3" t="s">
        <v>98</v>
      </c>
      <c r="G102" s="3" t="s">
        <v>99</v>
      </c>
      <c r="H102" s="3" t="s">
        <v>100</v>
      </c>
      <c r="I102" s="3" t="s">
        <v>101</v>
      </c>
      <c r="J102" s="3" t="s">
        <v>93</v>
      </c>
      <c r="K102" s="3" t="s">
        <v>102</v>
      </c>
      <c r="L102" s="3" t="s">
        <v>103</v>
      </c>
      <c r="M102" s="3" t="s">
        <v>95</v>
      </c>
      <c r="N102" s="3" t="s">
        <v>96</v>
      </c>
      <c r="O102" s="3" t="s">
        <v>119</v>
      </c>
      <c r="P102" s="3" t="s">
        <v>101</v>
      </c>
      <c r="Q102" s="3" t="s">
        <v>108</v>
      </c>
      <c r="R102" s="3"/>
    </row>
    <row r="103" spans="1:18" ht="15">
      <c r="A103" s="3" t="s">
        <v>4093</v>
      </c>
      <c r="B103" s="3" t="s">
        <v>94</v>
      </c>
      <c r="C103" s="3" t="s">
        <v>95</v>
      </c>
      <c r="D103" s="3" t="s">
        <v>96</v>
      </c>
      <c r="E103" s="3" t="s">
        <v>97</v>
      </c>
      <c r="F103" s="3" t="s">
        <v>98</v>
      </c>
      <c r="G103" s="3" t="s">
        <v>99</v>
      </c>
      <c r="H103" s="3" t="s">
        <v>100</v>
      </c>
      <c r="I103" s="3" t="s">
        <v>101</v>
      </c>
      <c r="J103" s="3" t="s">
        <v>93</v>
      </c>
      <c r="K103" s="3" t="s">
        <v>102</v>
      </c>
      <c r="L103" s="3" t="s">
        <v>103</v>
      </c>
      <c r="M103" s="3" t="s">
        <v>95</v>
      </c>
      <c r="N103" s="3" t="s">
        <v>96</v>
      </c>
      <c r="O103" s="3" t="s">
        <v>119</v>
      </c>
      <c r="P103" s="3" t="s">
        <v>101</v>
      </c>
      <c r="Q103" s="3" t="s">
        <v>108</v>
      </c>
      <c r="R103" s="3"/>
    </row>
    <row r="104" spans="1:18" ht="15">
      <c r="A104" s="3" t="s">
        <v>4094</v>
      </c>
      <c r="B104" s="3" t="s">
        <v>94</v>
      </c>
      <c r="C104" s="3" t="s">
        <v>95</v>
      </c>
      <c r="D104" s="3" t="s">
        <v>96</v>
      </c>
      <c r="E104" s="3" t="s">
        <v>97</v>
      </c>
      <c r="F104" s="3" t="s">
        <v>98</v>
      </c>
      <c r="G104" s="3" t="s">
        <v>99</v>
      </c>
      <c r="H104" s="3" t="s">
        <v>100</v>
      </c>
      <c r="I104" s="3" t="s">
        <v>101</v>
      </c>
      <c r="J104" s="3" t="s">
        <v>93</v>
      </c>
      <c r="K104" s="3" t="s">
        <v>102</v>
      </c>
      <c r="L104" s="3" t="s">
        <v>103</v>
      </c>
      <c r="M104" s="3" t="s">
        <v>95</v>
      </c>
      <c r="N104" s="3" t="s">
        <v>96</v>
      </c>
      <c r="O104" s="3" t="s">
        <v>119</v>
      </c>
      <c r="P104" s="3" t="s">
        <v>101</v>
      </c>
      <c r="Q104" s="3" t="s">
        <v>108</v>
      </c>
      <c r="R104" s="3"/>
    </row>
    <row r="105" spans="1:18" ht="15">
      <c r="A105" s="3" t="s">
        <v>4095</v>
      </c>
      <c r="B105" s="3" t="s">
        <v>94</v>
      </c>
      <c r="C105" s="3" t="s">
        <v>95</v>
      </c>
      <c r="D105" s="3" t="s">
        <v>96</v>
      </c>
      <c r="E105" s="3" t="s">
        <v>97</v>
      </c>
      <c r="F105" s="3" t="s">
        <v>98</v>
      </c>
      <c r="G105" s="3" t="s">
        <v>99</v>
      </c>
      <c r="H105" s="3" t="s">
        <v>100</v>
      </c>
      <c r="I105" s="3" t="s">
        <v>101</v>
      </c>
      <c r="J105" s="3" t="s">
        <v>93</v>
      </c>
      <c r="K105" s="3" t="s">
        <v>102</v>
      </c>
      <c r="L105" s="3" t="s">
        <v>103</v>
      </c>
      <c r="M105" s="3" t="s">
        <v>95</v>
      </c>
      <c r="N105" s="3" t="s">
        <v>96</v>
      </c>
      <c r="O105" s="3" t="s">
        <v>119</v>
      </c>
      <c r="P105" s="3" t="s">
        <v>101</v>
      </c>
      <c r="Q105" s="3" t="s">
        <v>108</v>
      </c>
      <c r="R105" s="3"/>
    </row>
    <row r="106" spans="1:18" ht="15">
      <c r="A106" s="3" t="s">
        <v>4096</v>
      </c>
      <c r="B106" s="3" t="s">
        <v>94</v>
      </c>
      <c r="C106" s="3" t="s">
        <v>95</v>
      </c>
      <c r="D106" s="3" t="s">
        <v>96</v>
      </c>
      <c r="E106" s="3" t="s">
        <v>97</v>
      </c>
      <c r="F106" s="3" t="s">
        <v>98</v>
      </c>
      <c r="G106" s="3" t="s">
        <v>99</v>
      </c>
      <c r="H106" s="3" t="s">
        <v>100</v>
      </c>
      <c r="I106" s="3" t="s">
        <v>101</v>
      </c>
      <c r="J106" s="3" t="s">
        <v>93</v>
      </c>
      <c r="K106" s="3" t="s">
        <v>102</v>
      </c>
      <c r="L106" s="3" t="s">
        <v>103</v>
      </c>
      <c r="M106" s="3" t="s">
        <v>95</v>
      </c>
      <c r="N106" s="3" t="s">
        <v>96</v>
      </c>
      <c r="O106" s="3" t="s">
        <v>119</v>
      </c>
      <c r="P106" s="3" t="s">
        <v>101</v>
      </c>
      <c r="Q106" s="3" t="s">
        <v>108</v>
      </c>
      <c r="R106" s="3"/>
    </row>
    <row r="107" spans="1:18" ht="15">
      <c r="A107" s="3" t="s">
        <v>4097</v>
      </c>
      <c r="B107" s="3" t="s">
        <v>94</v>
      </c>
      <c r="C107" s="3" t="s">
        <v>95</v>
      </c>
      <c r="D107" s="3" t="s">
        <v>96</v>
      </c>
      <c r="E107" s="3" t="s">
        <v>97</v>
      </c>
      <c r="F107" s="3" t="s">
        <v>98</v>
      </c>
      <c r="G107" s="3" t="s">
        <v>99</v>
      </c>
      <c r="H107" s="3" t="s">
        <v>100</v>
      </c>
      <c r="I107" s="3" t="s">
        <v>101</v>
      </c>
      <c r="J107" s="3" t="s">
        <v>93</v>
      </c>
      <c r="K107" s="3" t="s">
        <v>102</v>
      </c>
      <c r="L107" s="3" t="s">
        <v>103</v>
      </c>
      <c r="M107" s="3" t="s">
        <v>95</v>
      </c>
      <c r="N107" s="3" t="s">
        <v>96</v>
      </c>
      <c r="O107" s="3" t="s">
        <v>119</v>
      </c>
      <c r="P107" s="3" t="s">
        <v>101</v>
      </c>
      <c r="Q107" s="3" t="s">
        <v>108</v>
      </c>
      <c r="R107" s="3"/>
    </row>
    <row r="108" spans="1:18" ht="15">
      <c r="A108" s="3" t="s">
        <v>4098</v>
      </c>
      <c r="B108" s="3" t="s">
        <v>94</v>
      </c>
      <c r="C108" s="3" t="s">
        <v>95</v>
      </c>
      <c r="D108" s="3" t="s">
        <v>96</v>
      </c>
      <c r="E108" s="3" t="s">
        <v>97</v>
      </c>
      <c r="F108" s="3" t="s">
        <v>98</v>
      </c>
      <c r="G108" s="3" t="s">
        <v>99</v>
      </c>
      <c r="H108" s="3" t="s">
        <v>100</v>
      </c>
      <c r="I108" s="3" t="s">
        <v>101</v>
      </c>
      <c r="J108" s="3" t="s">
        <v>93</v>
      </c>
      <c r="K108" s="3" t="s">
        <v>102</v>
      </c>
      <c r="L108" s="3" t="s">
        <v>103</v>
      </c>
      <c r="M108" s="3" t="s">
        <v>95</v>
      </c>
      <c r="N108" s="3" t="s">
        <v>96</v>
      </c>
      <c r="O108" s="3" t="s">
        <v>119</v>
      </c>
      <c r="P108" s="3" t="s">
        <v>101</v>
      </c>
      <c r="Q108" s="3" t="s">
        <v>108</v>
      </c>
      <c r="R108" s="3"/>
    </row>
    <row r="109" spans="1:18" ht="15">
      <c r="A109" s="3" t="s">
        <v>4099</v>
      </c>
      <c r="B109" s="3" t="s">
        <v>94</v>
      </c>
      <c r="C109" s="3" t="s">
        <v>95</v>
      </c>
      <c r="D109" s="3" t="s">
        <v>96</v>
      </c>
      <c r="E109" s="3" t="s">
        <v>97</v>
      </c>
      <c r="F109" s="3" t="s">
        <v>98</v>
      </c>
      <c r="G109" s="3" t="s">
        <v>99</v>
      </c>
      <c r="H109" s="3" t="s">
        <v>100</v>
      </c>
      <c r="I109" s="3" t="s">
        <v>101</v>
      </c>
      <c r="J109" s="3" t="s">
        <v>93</v>
      </c>
      <c r="K109" s="3" t="s">
        <v>102</v>
      </c>
      <c r="L109" s="3" t="s">
        <v>103</v>
      </c>
      <c r="M109" s="3" t="s">
        <v>95</v>
      </c>
      <c r="N109" s="3" t="s">
        <v>96</v>
      </c>
      <c r="O109" s="3" t="s">
        <v>119</v>
      </c>
      <c r="P109" s="3" t="s">
        <v>101</v>
      </c>
      <c r="Q109" s="3" t="s">
        <v>108</v>
      </c>
    </row>
    <row r="110" spans="1:18" ht="15">
      <c r="A110" s="3" t="s">
        <v>4100</v>
      </c>
      <c r="B110" s="3" t="s">
        <v>94</v>
      </c>
      <c r="C110" s="3" t="s">
        <v>95</v>
      </c>
      <c r="D110" s="3" t="s">
        <v>96</v>
      </c>
      <c r="E110" s="3" t="s">
        <v>97</v>
      </c>
      <c r="F110" s="3" t="s">
        <v>98</v>
      </c>
      <c r="G110" s="3" t="s">
        <v>99</v>
      </c>
      <c r="H110" s="3" t="s">
        <v>100</v>
      </c>
      <c r="I110" s="3" t="s">
        <v>101</v>
      </c>
      <c r="J110" s="3" t="s">
        <v>93</v>
      </c>
      <c r="K110" s="3" t="s">
        <v>102</v>
      </c>
      <c r="L110" s="3" t="s">
        <v>103</v>
      </c>
      <c r="M110" s="3" t="s">
        <v>95</v>
      </c>
      <c r="N110" s="3" t="s">
        <v>96</v>
      </c>
      <c r="O110" s="3" t="s">
        <v>119</v>
      </c>
      <c r="P110" s="3" t="s">
        <v>101</v>
      </c>
      <c r="Q110" s="3" t="s">
        <v>108</v>
      </c>
    </row>
    <row r="113" spans="1:17" ht="15">
      <c r="A113" s="3" t="s">
        <v>4101</v>
      </c>
      <c r="B113" s="3" t="s">
        <v>94</v>
      </c>
      <c r="C113" s="3" t="s">
        <v>95</v>
      </c>
      <c r="D113" s="3" t="s">
        <v>96</v>
      </c>
      <c r="E113" s="3" t="s">
        <v>97</v>
      </c>
      <c r="F113" s="3" t="s">
        <v>98</v>
      </c>
      <c r="G113" s="3" t="s">
        <v>99</v>
      </c>
      <c r="H113" s="3" t="s">
        <v>100</v>
      </c>
      <c r="I113" s="3" t="s">
        <v>101</v>
      </c>
      <c r="J113" s="3" t="s">
        <v>93</v>
      </c>
      <c r="K113" s="3" t="s">
        <v>102</v>
      </c>
      <c r="L113" s="3" t="s">
        <v>103</v>
      </c>
      <c r="M113" s="3" t="s">
        <v>95</v>
      </c>
      <c r="N113" s="3" t="s">
        <v>96</v>
      </c>
      <c r="O113" s="3" t="s">
        <v>119</v>
      </c>
      <c r="P113" s="3" t="s">
        <v>101</v>
      </c>
      <c r="Q113" s="3" t="s">
        <v>108</v>
      </c>
    </row>
    <row r="114" spans="1:17" ht="15">
      <c r="A114" s="3" t="s">
        <v>4102</v>
      </c>
      <c r="B114" s="3" t="s">
        <v>94</v>
      </c>
      <c r="C114" s="3" t="s">
        <v>95</v>
      </c>
      <c r="D114" s="3" t="s">
        <v>96</v>
      </c>
      <c r="E114" s="3" t="s">
        <v>97</v>
      </c>
      <c r="F114" s="3" t="s">
        <v>98</v>
      </c>
      <c r="G114" s="3" t="s">
        <v>99</v>
      </c>
      <c r="H114" s="3" t="s">
        <v>100</v>
      </c>
      <c r="I114" s="3" t="s">
        <v>101</v>
      </c>
      <c r="J114" s="3" t="s">
        <v>93</v>
      </c>
      <c r="K114" s="3" t="s">
        <v>102</v>
      </c>
      <c r="L114" s="3" t="s">
        <v>103</v>
      </c>
      <c r="M114" s="3" t="s">
        <v>95</v>
      </c>
      <c r="N114" s="3" t="s">
        <v>96</v>
      </c>
      <c r="O114" s="3" t="s">
        <v>119</v>
      </c>
      <c r="P114" s="3" t="s">
        <v>101</v>
      </c>
      <c r="Q114" s="3" t="s">
        <v>108</v>
      </c>
    </row>
    <row r="115" spans="1:17" ht="15">
      <c r="A115" s="3" t="s">
        <v>4103</v>
      </c>
      <c r="B115" s="3" t="s">
        <v>94</v>
      </c>
      <c r="C115" s="3" t="s">
        <v>95</v>
      </c>
      <c r="D115" s="3" t="s">
        <v>96</v>
      </c>
      <c r="E115" s="3" t="s">
        <v>97</v>
      </c>
      <c r="F115" s="3" t="s">
        <v>98</v>
      </c>
      <c r="G115" s="3" t="s">
        <v>99</v>
      </c>
      <c r="H115" s="3" t="s">
        <v>100</v>
      </c>
      <c r="I115" s="3" t="s">
        <v>101</v>
      </c>
      <c r="J115" s="3" t="s">
        <v>93</v>
      </c>
      <c r="K115" s="3" t="s">
        <v>102</v>
      </c>
      <c r="L115" s="3" t="s">
        <v>103</v>
      </c>
      <c r="M115" s="3" t="s">
        <v>95</v>
      </c>
      <c r="N115" s="3" t="s">
        <v>96</v>
      </c>
      <c r="O115" s="3" t="s">
        <v>119</v>
      </c>
      <c r="P115" s="3" t="s">
        <v>101</v>
      </c>
      <c r="Q115" s="3" t="s">
        <v>108</v>
      </c>
    </row>
    <row r="116" spans="1:17" ht="15">
      <c r="A116" s="3" t="s">
        <v>4104</v>
      </c>
      <c r="B116" s="3" t="s">
        <v>94</v>
      </c>
      <c r="C116" s="3" t="s">
        <v>95</v>
      </c>
      <c r="D116" s="3" t="s">
        <v>96</v>
      </c>
      <c r="E116" s="3" t="s">
        <v>97</v>
      </c>
      <c r="F116" s="3" t="s">
        <v>98</v>
      </c>
      <c r="G116" s="3" t="s">
        <v>99</v>
      </c>
      <c r="H116" s="3" t="s">
        <v>100</v>
      </c>
      <c r="I116" s="3" t="s">
        <v>101</v>
      </c>
      <c r="J116" s="3" t="s">
        <v>93</v>
      </c>
      <c r="K116" s="3" t="s">
        <v>102</v>
      </c>
      <c r="L116" s="3" t="s">
        <v>103</v>
      </c>
      <c r="M116" s="3" t="s">
        <v>95</v>
      </c>
      <c r="N116" s="3" t="s">
        <v>96</v>
      </c>
      <c r="O116" s="3" t="s">
        <v>119</v>
      </c>
      <c r="P116" s="3" t="s">
        <v>101</v>
      </c>
      <c r="Q116" s="3" t="s">
        <v>108</v>
      </c>
    </row>
    <row r="117" spans="1:17" ht="15">
      <c r="A117" s="3" t="s">
        <v>4105</v>
      </c>
      <c r="B117" s="3" t="s">
        <v>94</v>
      </c>
      <c r="C117" s="3" t="s">
        <v>95</v>
      </c>
      <c r="D117" s="3" t="s">
        <v>96</v>
      </c>
      <c r="E117" s="3" t="s">
        <v>97</v>
      </c>
      <c r="F117" s="3" t="s">
        <v>98</v>
      </c>
      <c r="G117" s="3" t="s">
        <v>99</v>
      </c>
      <c r="H117" s="3" t="s">
        <v>100</v>
      </c>
      <c r="I117" s="3" t="s">
        <v>101</v>
      </c>
      <c r="J117" s="3" t="s">
        <v>93</v>
      </c>
      <c r="K117" s="3" t="s">
        <v>102</v>
      </c>
      <c r="L117" s="3" t="s">
        <v>103</v>
      </c>
      <c r="M117" s="3" t="s">
        <v>95</v>
      </c>
      <c r="N117" s="3" t="s">
        <v>96</v>
      </c>
      <c r="O117" s="3" t="s">
        <v>119</v>
      </c>
      <c r="P117" s="3" t="s">
        <v>101</v>
      </c>
      <c r="Q117" s="3" t="s">
        <v>108</v>
      </c>
    </row>
    <row r="118" spans="1:17" ht="15">
      <c r="A118" s="3" t="s">
        <v>4106</v>
      </c>
      <c r="B118" s="3" t="s">
        <v>94</v>
      </c>
      <c r="C118" s="3" t="s">
        <v>95</v>
      </c>
      <c r="D118" s="3" t="s">
        <v>96</v>
      </c>
      <c r="E118" s="3" t="s">
        <v>97</v>
      </c>
      <c r="F118" s="3" t="s">
        <v>98</v>
      </c>
      <c r="G118" s="3" t="s">
        <v>99</v>
      </c>
      <c r="H118" s="3" t="s">
        <v>100</v>
      </c>
      <c r="I118" s="3" t="s">
        <v>101</v>
      </c>
      <c r="J118" s="3" t="s">
        <v>93</v>
      </c>
      <c r="K118" s="3" t="s">
        <v>102</v>
      </c>
      <c r="L118" s="3" t="s">
        <v>103</v>
      </c>
      <c r="M118" s="3" t="s">
        <v>95</v>
      </c>
      <c r="N118" s="3" t="s">
        <v>96</v>
      </c>
      <c r="O118" s="3" t="s">
        <v>119</v>
      </c>
      <c r="P118" s="3" t="s">
        <v>101</v>
      </c>
      <c r="Q118" s="3" t="s">
        <v>108</v>
      </c>
    </row>
    <row r="119" spans="1:17" ht="15">
      <c r="A119" s="3" t="s">
        <v>4107</v>
      </c>
      <c r="B119" s="3" t="s">
        <v>94</v>
      </c>
      <c r="C119" s="3" t="s">
        <v>95</v>
      </c>
      <c r="D119" s="3" t="s">
        <v>96</v>
      </c>
      <c r="E119" s="3" t="s">
        <v>97</v>
      </c>
      <c r="F119" s="3" t="s">
        <v>98</v>
      </c>
      <c r="G119" s="3" t="s">
        <v>99</v>
      </c>
      <c r="H119" s="3" t="s">
        <v>100</v>
      </c>
      <c r="I119" s="3" t="s">
        <v>101</v>
      </c>
      <c r="J119" s="3" t="s">
        <v>93</v>
      </c>
      <c r="K119" s="3" t="s">
        <v>102</v>
      </c>
      <c r="L119" s="3" t="s">
        <v>103</v>
      </c>
      <c r="M119" s="3" t="s">
        <v>95</v>
      </c>
      <c r="N119" s="3" t="s">
        <v>96</v>
      </c>
      <c r="O119" s="3" t="s">
        <v>119</v>
      </c>
      <c r="P119" s="3" t="s">
        <v>101</v>
      </c>
      <c r="Q119" s="3" t="s">
        <v>108</v>
      </c>
    </row>
    <row r="120" spans="1:17" ht="15">
      <c r="A120" s="3" t="s">
        <v>4108</v>
      </c>
      <c r="B120" s="3" t="s">
        <v>94</v>
      </c>
      <c r="C120" s="3" t="s">
        <v>95</v>
      </c>
      <c r="D120" s="3" t="s">
        <v>96</v>
      </c>
      <c r="E120" s="3" t="s">
        <v>97</v>
      </c>
      <c r="F120" s="3" t="s">
        <v>98</v>
      </c>
      <c r="G120" s="3" t="s">
        <v>99</v>
      </c>
      <c r="H120" s="3" t="s">
        <v>100</v>
      </c>
      <c r="I120" s="3" t="s">
        <v>101</v>
      </c>
      <c r="J120" s="3" t="s">
        <v>93</v>
      </c>
      <c r="K120" s="3" t="s">
        <v>102</v>
      </c>
      <c r="L120" s="3" t="s">
        <v>103</v>
      </c>
      <c r="M120" s="3" t="s">
        <v>95</v>
      </c>
      <c r="N120" s="3" t="s">
        <v>96</v>
      </c>
      <c r="O120" s="3" t="s">
        <v>119</v>
      </c>
      <c r="P120" s="3" t="s">
        <v>101</v>
      </c>
      <c r="Q120" s="3" t="s">
        <v>108</v>
      </c>
    </row>
    <row r="121" spans="1:17" ht="15">
      <c r="A121" s="3" t="s">
        <v>4109</v>
      </c>
      <c r="B121" s="3" t="s">
        <v>94</v>
      </c>
      <c r="C121" s="3" t="s">
        <v>95</v>
      </c>
      <c r="D121" s="3" t="s">
        <v>96</v>
      </c>
      <c r="E121" s="3" t="s">
        <v>97</v>
      </c>
      <c r="F121" s="3" t="s">
        <v>98</v>
      </c>
      <c r="G121" s="3" t="s">
        <v>99</v>
      </c>
      <c r="H121" s="3" t="s">
        <v>100</v>
      </c>
      <c r="I121" s="3" t="s">
        <v>101</v>
      </c>
      <c r="J121" s="3" t="s">
        <v>93</v>
      </c>
      <c r="K121" s="3" t="s">
        <v>102</v>
      </c>
      <c r="L121" s="3" t="s">
        <v>103</v>
      </c>
      <c r="M121" s="3" t="s">
        <v>95</v>
      </c>
      <c r="N121" s="3" t="s">
        <v>96</v>
      </c>
      <c r="O121" s="3" t="s">
        <v>119</v>
      </c>
      <c r="P121" s="3" t="s">
        <v>101</v>
      </c>
      <c r="Q121" s="3" t="s">
        <v>108</v>
      </c>
    </row>
    <row r="122" spans="1:17" ht="15">
      <c r="A122" s="3" t="s">
        <v>4110</v>
      </c>
      <c r="B122" s="3" t="s">
        <v>94</v>
      </c>
      <c r="C122" s="3" t="s">
        <v>95</v>
      </c>
      <c r="D122" s="3" t="s">
        <v>96</v>
      </c>
      <c r="E122" s="3" t="s">
        <v>97</v>
      </c>
      <c r="F122" s="3" t="s">
        <v>98</v>
      </c>
      <c r="G122" s="3" t="s">
        <v>99</v>
      </c>
      <c r="H122" s="3" t="s">
        <v>100</v>
      </c>
      <c r="I122" s="3" t="s">
        <v>101</v>
      </c>
      <c r="J122" s="3" t="s">
        <v>93</v>
      </c>
      <c r="K122" s="3" t="s">
        <v>102</v>
      </c>
      <c r="L122" s="3" t="s">
        <v>103</v>
      </c>
      <c r="M122" s="3" t="s">
        <v>95</v>
      </c>
      <c r="N122" s="3" t="s">
        <v>96</v>
      </c>
      <c r="O122" s="3" t="s">
        <v>119</v>
      </c>
      <c r="P122" s="3" t="s">
        <v>101</v>
      </c>
      <c r="Q122" s="3" t="s">
        <v>108</v>
      </c>
    </row>
    <row r="125" spans="1:17" ht="15">
      <c r="A125" s="3" t="s">
        <v>4111</v>
      </c>
      <c r="B125" s="3" t="s">
        <v>94</v>
      </c>
      <c r="C125" s="3" t="s">
        <v>95</v>
      </c>
      <c r="D125" s="3" t="s">
        <v>96</v>
      </c>
      <c r="E125" s="3" t="s">
        <v>97</v>
      </c>
      <c r="F125" s="3" t="s">
        <v>98</v>
      </c>
      <c r="G125" s="3" t="s">
        <v>99</v>
      </c>
      <c r="H125" s="3" t="s">
        <v>100</v>
      </c>
      <c r="I125" s="3" t="s">
        <v>101</v>
      </c>
      <c r="J125" s="3" t="s">
        <v>93</v>
      </c>
      <c r="K125" s="3" t="s">
        <v>102</v>
      </c>
      <c r="L125" s="3" t="s">
        <v>103</v>
      </c>
      <c r="M125" s="3" t="s">
        <v>95</v>
      </c>
      <c r="N125" s="3" t="s">
        <v>96</v>
      </c>
      <c r="O125" s="3" t="s">
        <v>119</v>
      </c>
      <c r="P125" s="3" t="s">
        <v>101</v>
      </c>
      <c r="Q125" s="3" t="s">
        <v>108</v>
      </c>
    </row>
    <row r="126" spans="1:17" ht="15">
      <c r="A126" s="3" t="s">
        <v>4112</v>
      </c>
      <c r="B126" s="3" t="s">
        <v>94</v>
      </c>
      <c r="C126" s="3" t="s">
        <v>95</v>
      </c>
      <c r="D126" s="3" t="s">
        <v>96</v>
      </c>
      <c r="E126" s="3" t="s">
        <v>97</v>
      </c>
      <c r="F126" s="3" t="s">
        <v>98</v>
      </c>
      <c r="G126" s="3" t="s">
        <v>99</v>
      </c>
      <c r="H126" s="3" t="s">
        <v>100</v>
      </c>
      <c r="I126" s="3" t="s">
        <v>101</v>
      </c>
      <c r="J126" s="3" t="s">
        <v>93</v>
      </c>
      <c r="K126" s="3" t="s">
        <v>102</v>
      </c>
      <c r="L126" s="3" t="s">
        <v>103</v>
      </c>
      <c r="M126" s="3" t="s">
        <v>95</v>
      </c>
      <c r="N126" s="3" t="s">
        <v>96</v>
      </c>
      <c r="O126" s="3" t="s">
        <v>119</v>
      </c>
      <c r="P126" s="3" t="s">
        <v>101</v>
      </c>
      <c r="Q126" s="3" t="s">
        <v>108</v>
      </c>
    </row>
    <row r="127" spans="1:17" ht="15">
      <c r="A127" s="3" t="s">
        <v>4113</v>
      </c>
      <c r="B127" s="3" t="s">
        <v>94</v>
      </c>
      <c r="C127" s="3" t="s">
        <v>95</v>
      </c>
      <c r="D127" s="3" t="s">
        <v>96</v>
      </c>
      <c r="E127" s="3" t="s">
        <v>97</v>
      </c>
      <c r="F127" s="3" t="s">
        <v>98</v>
      </c>
      <c r="G127" s="3" t="s">
        <v>99</v>
      </c>
      <c r="H127" s="3" t="s">
        <v>100</v>
      </c>
      <c r="I127" s="3" t="s">
        <v>101</v>
      </c>
      <c r="J127" s="3" t="s">
        <v>93</v>
      </c>
      <c r="K127" s="3" t="s">
        <v>102</v>
      </c>
      <c r="L127" s="3" t="s">
        <v>103</v>
      </c>
      <c r="M127" s="3" t="s">
        <v>95</v>
      </c>
      <c r="N127" s="3" t="s">
        <v>96</v>
      </c>
      <c r="O127" s="3" t="s">
        <v>119</v>
      </c>
      <c r="P127" s="3" t="s">
        <v>101</v>
      </c>
      <c r="Q127" s="3" t="s">
        <v>108</v>
      </c>
    </row>
    <row r="128" spans="1:17" ht="15">
      <c r="A128" s="3" t="s">
        <v>4114</v>
      </c>
      <c r="B128" s="3" t="s">
        <v>94</v>
      </c>
      <c r="C128" s="3" t="s">
        <v>95</v>
      </c>
      <c r="D128" s="3" t="s">
        <v>96</v>
      </c>
      <c r="E128" s="3" t="s">
        <v>97</v>
      </c>
      <c r="F128" s="3" t="s">
        <v>98</v>
      </c>
      <c r="G128" s="3" t="s">
        <v>99</v>
      </c>
      <c r="H128" s="3" t="s">
        <v>100</v>
      </c>
      <c r="I128" s="3" t="s">
        <v>101</v>
      </c>
      <c r="J128" s="3" t="s">
        <v>93</v>
      </c>
      <c r="K128" s="3" t="s">
        <v>102</v>
      </c>
      <c r="L128" s="3" t="s">
        <v>103</v>
      </c>
      <c r="M128" s="3" t="s">
        <v>95</v>
      </c>
      <c r="N128" s="3" t="s">
        <v>96</v>
      </c>
      <c r="O128" s="3" t="s">
        <v>119</v>
      </c>
      <c r="P128" s="3" t="s">
        <v>101</v>
      </c>
      <c r="Q128" s="3" t="s">
        <v>108</v>
      </c>
    </row>
    <row r="129" spans="1:18" ht="15">
      <c r="A129" s="3" t="s">
        <v>4115</v>
      </c>
      <c r="B129" s="3" t="s">
        <v>94</v>
      </c>
      <c r="C129" s="3" t="s">
        <v>95</v>
      </c>
      <c r="D129" s="3" t="s">
        <v>96</v>
      </c>
      <c r="E129" s="3" t="s">
        <v>97</v>
      </c>
      <c r="F129" s="3" t="s">
        <v>98</v>
      </c>
      <c r="G129" s="3" t="s">
        <v>99</v>
      </c>
      <c r="H129" s="3" t="s">
        <v>100</v>
      </c>
      <c r="I129" s="3" t="s">
        <v>101</v>
      </c>
      <c r="J129" s="3" t="s">
        <v>93</v>
      </c>
      <c r="K129" s="3" t="s">
        <v>102</v>
      </c>
      <c r="L129" s="3" t="s">
        <v>103</v>
      </c>
      <c r="M129" s="3" t="s">
        <v>95</v>
      </c>
      <c r="N129" s="3" t="s">
        <v>96</v>
      </c>
      <c r="O129" s="3" t="s">
        <v>119</v>
      </c>
      <c r="P129" s="3" t="s">
        <v>101</v>
      </c>
      <c r="Q129" s="3" t="s">
        <v>108</v>
      </c>
    </row>
    <row r="130" spans="1:18" ht="15">
      <c r="A130" s="3" t="s">
        <v>4116</v>
      </c>
      <c r="B130" s="3" t="s">
        <v>94</v>
      </c>
      <c r="C130" s="3" t="s">
        <v>95</v>
      </c>
      <c r="D130" s="3" t="s">
        <v>96</v>
      </c>
      <c r="E130" s="3" t="s">
        <v>97</v>
      </c>
      <c r="F130" s="3" t="s">
        <v>98</v>
      </c>
      <c r="G130" s="3" t="s">
        <v>99</v>
      </c>
      <c r="H130" s="3" t="s">
        <v>100</v>
      </c>
      <c r="I130" s="3" t="s">
        <v>101</v>
      </c>
      <c r="J130" s="3" t="s">
        <v>93</v>
      </c>
      <c r="K130" s="3" t="s">
        <v>102</v>
      </c>
      <c r="L130" s="3" t="s">
        <v>103</v>
      </c>
      <c r="M130" s="3" t="s">
        <v>95</v>
      </c>
      <c r="N130" s="3" t="s">
        <v>96</v>
      </c>
      <c r="O130" s="3" t="s">
        <v>119</v>
      </c>
      <c r="P130" s="3" t="s">
        <v>101</v>
      </c>
      <c r="Q130" s="3" t="s">
        <v>108</v>
      </c>
    </row>
    <row r="131" spans="1:18" ht="15">
      <c r="A131" s="3" t="s">
        <v>4117</v>
      </c>
      <c r="B131" s="3" t="s">
        <v>94</v>
      </c>
      <c r="C131" s="3" t="s">
        <v>95</v>
      </c>
      <c r="D131" s="3" t="s">
        <v>96</v>
      </c>
      <c r="E131" s="3" t="s">
        <v>97</v>
      </c>
      <c r="F131" s="3" t="s">
        <v>98</v>
      </c>
      <c r="G131" s="3" t="s">
        <v>99</v>
      </c>
      <c r="H131" s="3" t="s">
        <v>100</v>
      </c>
      <c r="I131" s="3" t="s">
        <v>101</v>
      </c>
      <c r="J131" s="3" t="s">
        <v>93</v>
      </c>
      <c r="K131" s="3" t="s">
        <v>102</v>
      </c>
      <c r="L131" s="3" t="s">
        <v>103</v>
      </c>
      <c r="M131" s="3" t="s">
        <v>95</v>
      </c>
      <c r="N131" s="3" t="s">
        <v>96</v>
      </c>
      <c r="O131" s="3" t="s">
        <v>119</v>
      </c>
      <c r="P131" s="3" t="s">
        <v>101</v>
      </c>
      <c r="Q131" s="3" t="s">
        <v>108</v>
      </c>
    </row>
    <row r="132" spans="1:18" ht="15">
      <c r="A132" s="3" t="s">
        <v>4118</v>
      </c>
      <c r="B132" s="3" t="s">
        <v>94</v>
      </c>
      <c r="C132" s="3" t="s">
        <v>95</v>
      </c>
      <c r="D132" s="3" t="s">
        <v>96</v>
      </c>
      <c r="E132" s="3" t="s">
        <v>97</v>
      </c>
      <c r="F132" s="3" t="s">
        <v>98</v>
      </c>
      <c r="G132" s="3" t="s">
        <v>99</v>
      </c>
      <c r="H132" s="3" t="s">
        <v>100</v>
      </c>
      <c r="I132" s="3" t="s">
        <v>101</v>
      </c>
      <c r="J132" s="3" t="s">
        <v>93</v>
      </c>
      <c r="K132" s="3" t="s">
        <v>102</v>
      </c>
      <c r="L132" s="3" t="s">
        <v>103</v>
      </c>
      <c r="M132" s="3" t="s">
        <v>95</v>
      </c>
      <c r="N132" s="3" t="s">
        <v>96</v>
      </c>
      <c r="O132" s="3" t="s">
        <v>119</v>
      </c>
      <c r="P132" s="3" t="s">
        <v>101</v>
      </c>
      <c r="Q132" s="3" t="s">
        <v>108</v>
      </c>
    </row>
    <row r="133" spans="1:18" ht="15">
      <c r="A133" s="3" t="s">
        <v>4119</v>
      </c>
      <c r="B133" s="3" t="s">
        <v>94</v>
      </c>
      <c r="C133" s="3" t="s">
        <v>95</v>
      </c>
      <c r="D133" s="3" t="s">
        <v>96</v>
      </c>
      <c r="E133" s="3" t="s">
        <v>97</v>
      </c>
      <c r="F133" s="3" t="s">
        <v>98</v>
      </c>
      <c r="G133" s="3" t="s">
        <v>99</v>
      </c>
      <c r="H133" s="3" t="s">
        <v>100</v>
      </c>
      <c r="I133" s="3" t="s">
        <v>101</v>
      </c>
      <c r="J133" s="3" t="s">
        <v>93</v>
      </c>
      <c r="K133" s="3" t="s">
        <v>102</v>
      </c>
      <c r="L133" s="3" t="s">
        <v>103</v>
      </c>
      <c r="M133" s="3" t="s">
        <v>95</v>
      </c>
      <c r="N133" s="3" t="s">
        <v>96</v>
      </c>
      <c r="O133" s="3" t="s">
        <v>119</v>
      </c>
      <c r="P133" s="3" t="s">
        <v>101</v>
      </c>
      <c r="Q133" s="3" t="s">
        <v>108</v>
      </c>
    </row>
    <row r="134" spans="1:18" ht="15">
      <c r="A134" s="3" t="s">
        <v>4120</v>
      </c>
      <c r="B134" s="3" t="s">
        <v>94</v>
      </c>
      <c r="C134" s="3" t="s">
        <v>95</v>
      </c>
      <c r="D134" s="3" t="s">
        <v>96</v>
      </c>
      <c r="E134" s="3" t="s">
        <v>97</v>
      </c>
      <c r="F134" s="3" t="s">
        <v>98</v>
      </c>
      <c r="G134" s="3" t="s">
        <v>99</v>
      </c>
      <c r="H134" s="3" t="s">
        <v>100</v>
      </c>
      <c r="I134" s="3" t="s">
        <v>101</v>
      </c>
      <c r="J134" s="3" t="s">
        <v>93</v>
      </c>
      <c r="K134" s="3" t="s">
        <v>102</v>
      </c>
      <c r="L134" s="3" t="s">
        <v>103</v>
      </c>
      <c r="M134" s="3" t="s">
        <v>95</v>
      </c>
      <c r="N134" s="3" t="s">
        <v>96</v>
      </c>
      <c r="O134" s="3" t="s">
        <v>119</v>
      </c>
      <c r="P134" s="3" t="s">
        <v>101</v>
      </c>
      <c r="Q134" s="3" t="s">
        <v>108</v>
      </c>
    </row>
    <row r="137" spans="1:18" ht="15">
      <c r="A137" s="3" t="s">
        <v>4121</v>
      </c>
      <c r="B137" s="3" t="s">
        <v>94</v>
      </c>
      <c r="C137" s="3" t="s">
        <v>95</v>
      </c>
      <c r="D137" s="3" t="s">
        <v>96</v>
      </c>
      <c r="E137" s="3" t="s">
        <v>97</v>
      </c>
      <c r="F137" s="3" t="s">
        <v>98</v>
      </c>
      <c r="G137" s="3" t="s">
        <v>99</v>
      </c>
      <c r="H137" s="3" t="s">
        <v>100</v>
      </c>
      <c r="I137" s="3" t="s">
        <v>101</v>
      </c>
      <c r="J137" s="3" t="s">
        <v>93</v>
      </c>
      <c r="K137" s="3" t="s">
        <v>102</v>
      </c>
      <c r="L137" s="3" t="s">
        <v>103</v>
      </c>
      <c r="M137" s="3" t="s">
        <v>95</v>
      </c>
      <c r="N137" s="3" t="s">
        <v>96</v>
      </c>
      <c r="O137" s="3" t="s">
        <v>119</v>
      </c>
      <c r="P137" s="3" t="s">
        <v>107</v>
      </c>
      <c r="Q137" s="3" t="s">
        <v>101</v>
      </c>
      <c r="R137" s="3" t="s">
        <v>108</v>
      </c>
    </row>
    <row r="138" spans="1:18" ht="15">
      <c r="A138" s="3" t="s">
        <v>4122</v>
      </c>
      <c r="B138" s="3" t="s">
        <v>94</v>
      </c>
      <c r="C138" s="3" t="s">
        <v>95</v>
      </c>
      <c r="D138" s="3" t="s">
        <v>96</v>
      </c>
      <c r="E138" s="3" t="s">
        <v>97</v>
      </c>
      <c r="F138" s="3" t="s">
        <v>98</v>
      </c>
      <c r="G138" s="3" t="s">
        <v>99</v>
      </c>
      <c r="H138" s="3" t="s">
        <v>100</v>
      </c>
      <c r="I138" s="3" t="s">
        <v>101</v>
      </c>
      <c r="J138" s="3" t="s">
        <v>93</v>
      </c>
      <c r="K138" s="3" t="s">
        <v>102</v>
      </c>
      <c r="L138" s="3" t="s">
        <v>103</v>
      </c>
      <c r="M138" s="3" t="s">
        <v>95</v>
      </c>
      <c r="N138" s="3" t="s">
        <v>96</v>
      </c>
      <c r="O138" s="3" t="s">
        <v>119</v>
      </c>
      <c r="P138" s="3" t="s">
        <v>107</v>
      </c>
      <c r="Q138" s="3" t="s">
        <v>101</v>
      </c>
      <c r="R138" s="3" t="s">
        <v>108</v>
      </c>
    </row>
    <row r="139" spans="1:18" ht="15">
      <c r="A139" s="3" t="s">
        <v>4123</v>
      </c>
      <c r="B139" s="3" t="s">
        <v>94</v>
      </c>
      <c r="C139" s="3" t="s">
        <v>95</v>
      </c>
      <c r="D139" s="3" t="s">
        <v>96</v>
      </c>
      <c r="E139" s="3" t="s">
        <v>97</v>
      </c>
      <c r="F139" s="3" t="s">
        <v>98</v>
      </c>
      <c r="G139" s="3" t="s">
        <v>99</v>
      </c>
      <c r="H139" s="3" t="s">
        <v>100</v>
      </c>
      <c r="I139" s="3" t="s">
        <v>101</v>
      </c>
      <c r="J139" s="3" t="s">
        <v>93</v>
      </c>
      <c r="K139" s="3" t="s">
        <v>102</v>
      </c>
      <c r="L139" s="3" t="s">
        <v>103</v>
      </c>
      <c r="M139" s="3" t="s">
        <v>95</v>
      </c>
      <c r="N139" s="3" t="s">
        <v>96</v>
      </c>
      <c r="O139" s="3" t="s">
        <v>119</v>
      </c>
      <c r="P139" s="3" t="s">
        <v>107</v>
      </c>
      <c r="Q139" s="3" t="s">
        <v>101</v>
      </c>
      <c r="R139" s="3" t="s">
        <v>108</v>
      </c>
    </row>
    <row r="140" spans="1:18" ht="15">
      <c r="A140" s="3" t="s">
        <v>4124</v>
      </c>
      <c r="B140" s="3" t="s">
        <v>94</v>
      </c>
      <c r="C140" s="3" t="s">
        <v>95</v>
      </c>
      <c r="D140" s="3" t="s">
        <v>96</v>
      </c>
      <c r="E140" s="3" t="s">
        <v>97</v>
      </c>
      <c r="F140" s="3" t="s">
        <v>98</v>
      </c>
      <c r="G140" s="3" t="s">
        <v>99</v>
      </c>
      <c r="H140" s="3" t="s">
        <v>100</v>
      </c>
      <c r="I140" s="3" t="s">
        <v>101</v>
      </c>
      <c r="J140" s="3" t="s">
        <v>93</v>
      </c>
      <c r="K140" s="3" t="s">
        <v>102</v>
      </c>
      <c r="L140" s="3" t="s">
        <v>103</v>
      </c>
      <c r="M140" s="3" t="s">
        <v>95</v>
      </c>
      <c r="N140" s="3" t="s">
        <v>96</v>
      </c>
      <c r="O140" s="3" t="s">
        <v>119</v>
      </c>
      <c r="P140" s="3" t="s">
        <v>107</v>
      </c>
      <c r="Q140" s="3" t="s">
        <v>101</v>
      </c>
      <c r="R140" s="3" t="s">
        <v>108</v>
      </c>
    </row>
    <row r="141" spans="1:18" ht="15">
      <c r="A141" s="3" t="s">
        <v>4125</v>
      </c>
      <c r="B141" s="3" t="s">
        <v>94</v>
      </c>
      <c r="C141" s="3" t="s">
        <v>95</v>
      </c>
      <c r="D141" s="3" t="s">
        <v>96</v>
      </c>
      <c r="E141" s="3" t="s">
        <v>97</v>
      </c>
      <c r="F141" s="3" t="s">
        <v>98</v>
      </c>
      <c r="G141" s="3" t="s">
        <v>99</v>
      </c>
      <c r="H141" s="3" t="s">
        <v>100</v>
      </c>
      <c r="I141" s="3" t="s">
        <v>101</v>
      </c>
      <c r="J141" s="3" t="s">
        <v>93</v>
      </c>
      <c r="K141" s="3" t="s">
        <v>102</v>
      </c>
      <c r="L141" s="3" t="s">
        <v>103</v>
      </c>
      <c r="M141" s="3" t="s">
        <v>95</v>
      </c>
      <c r="N141" s="3" t="s">
        <v>96</v>
      </c>
      <c r="O141" s="3" t="s">
        <v>119</v>
      </c>
      <c r="P141" s="3" t="s">
        <v>107</v>
      </c>
      <c r="Q141" s="3" t="s">
        <v>101</v>
      </c>
      <c r="R141" s="3" t="s">
        <v>108</v>
      </c>
    </row>
    <row r="142" spans="1:18" ht="15">
      <c r="A142" s="3" t="s">
        <v>4126</v>
      </c>
      <c r="B142" s="3" t="s">
        <v>94</v>
      </c>
      <c r="C142" s="3" t="s">
        <v>95</v>
      </c>
      <c r="D142" s="3" t="s">
        <v>96</v>
      </c>
      <c r="E142" s="3" t="s">
        <v>97</v>
      </c>
      <c r="F142" s="3" t="s">
        <v>98</v>
      </c>
      <c r="G142" s="3" t="s">
        <v>99</v>
      </c>
      <c r="H142" s="3" t="s">
        <v>100</v>
      </c>
      <c r="I142" s="3" t="s">
        <v>101</v>
      </c>
      <c r="J142" s="3" t="s">
        <v>93</v>
      </c>
      <c r="K142" s="3" t="s">
        <v>102</v>
      </c>
      <c r="L142" s="3" t="s">
        <v>103</v>
      </c>
      <c r="M142" s="3" t="s">
        <v>95</v>
      </c>
      <c r="N142" s="3" t="s">
        <v>96</v>
      </c>
      <c r="O142" s="3" t="s">
        <v>119</v>
      </c>
      <c r="P142" s="3" t="s">
        <v>107</v>
      </c>
      <c r="Q142" s="3" t="s">
        <v>101</v>
      </c>
      <c r="R142" s="3" t="s">
        <v>108</v>
      </c>
    </row>
    <row r="143" spans="1:18" ht="15">
      <c r="A143" s="3" t="s">
        <v>4127</v>
      </c>
      <c r="B143" s="3" t="s">
        <v>94</v>
      </c>
      <c r="C143" s="3" t="s">
        <v>95</v>
      </c>
      <c r="D143" s="3" t="s">
        <v>96</v>
      </c>
      <c r="E143" s="3" t="s">
        <v>97</v>
      </c>
      <c r="F143" s="3" t="s">
        <v>98</v>
      </c>
      <c r="G143" s="3" t="s">
        <v>99</v>
      </c>
      <c r="H143" s="3" t="s">
        <v>100</v>
      </c>
      <c r="I143" s="3" t="s">
        <v>101</v>
      </c>
      <c r="J143" s="3" t="s">
        <v>93</v>
      </c>
      <c r="K143" s="3" t="s">
        <v>102</v>
      </c>
      <c r="L143" s="3" t="s">
        <v>103</v>
      </c>
      <c r="M143" s="3" t="s">
        <v>95</v>
      </c>
      <c r="N143" s="3" t="s">
        <v>96</v>
      </c>
      <c r="O143" s="3" t="s">
        <v>119</v>
      </c>
      <c r="P143" s="3" t="s">
        <v>107</v>
      </c>
      <c r="Q143" s="3" t="s">
        <v>101</v>
      </c>
      <c r="R143" s="3" t="s">
        <v>108</v>
      </c>
    </row>
    <row r="144" spans="1:18" ht="15">
      <c r="A144" s="3" t="s">
        <v>4128</v>
      </c>
      <c r="B144" s="3" t="s">
        <v>94</v>
      </c>
      <c r="C144" s="3" t="s">
        <v>95</v>
      </c>
      <c r="D144" s="3" t="s">
        <v>96</v>
      </c>
      <c r="E144" s="3" t="s">
        <v>97</v>
      </c>
      <c r="F144" s="3" t="s">
        <v>98</v>
      </c>
      <c r="G144" s="3" t="s">
        <v>99</v>
      </c>
      <c r="H144" s="3" t="s">
        <v>100</v>
      </c>
      <c r="I144" s="3" t="s">
        <v>101</v>
      </c>
      <c r="J144" s="3" t="s">
        <v>93</v>
      </c>
      <c r="K144" s="3" t="s">
        <v>102</v>
      </c>
      <c r="L144" s="3" t="s">
        <v>103</v>
      </c>
      <c r="M144" s="3" t="s">
        <v>95</v>
      </c>
      <c r="N144" s="3" t="s">
        <v>96</v>
      </c>
      <c r="O144" s="3" t="s">
        <v>119</v>
      </c>
      <c r="P144" s="3" t="s">
        <v>107</v>
      </c>
      <c r="Q144" s="3" t="s">
        <v>101</v>
      </c>
      <c r="R144" s="3" t="s">
        <v>108</v>
      </c>
    </row>
    <row r="145" spans="1:18" ht="15">
      <c r="A145" s="3" t="s">
        <v>4129</v>
      </c>
      <c r="B145" s="3" t="s">
        <v>94</v>
      </c>
      <c r="C145" s="3" t="s">
        <v>95</v>
      </c>
      <c r="D145" s="3" t="s">
        <v>96</v>
      </c>
      <c r="E145" s="3" t="s">
        <v>97</v>
      </c>
      <c r="F145" s="3" t="s">
        <v>98</v>
      </c>
      <c r="G145" s="3" t="s">
        <v>99</v>
      </c>
      <c r="H145" s="3" t="s">
        <v>100</v>
      </c>
      <c r="I145" s="3" t="s">
        <v>101</v>
      </c>
      <c r="J145" s="3" t="s">
        <v>93</v>
      </c>
      <c r="K145" s="3" t="s">
        <v>102</v>
      </c>
      <c r="L145" s="3" t="s">
        <v>103</v>
      </c>
      <c r="M145" s="3" t="s">
        <v>95</v>
      </c>
      <c r="N145" s="3" t="s">
        <v>96</v>
      </c>
      <c r="O145" s="3" t="s">
        <v>119</v>
      </c>
      <c r="P145" s="3" t="s">
        <v>107</v>
      </c>
      <c r="Q145" s="3" t="s">
        <v>101</v>
      </c>
      <c r="R145" s="3" t="s">
        <v>108</v>
      </c>
    </row>
    <row r="146" spans="1:18" ht="15">
      <c r="A146" s="3" t="s">
        <v>4130</v>
      </c>
      <c r="B146" s="3" t="s">
        <v>94</v>
      </c>
      <c r="C146" s="3" t="s">
        <v>95</v>
      </c>
      <c r="D146" s="3" t="s">
        <v>96</v>
      </c>
      <c r="E146" s="3" t="s">
        <v>97</v>
      </c>
      <c r="F146" s="3" t="s">
        <v>98</v>
      </c>
      <c r="G146" s="3" t="s">
        <v>99</v>
      </c>
      <c r="H146" s="3" t="s">
        <v>100</v>
      </c>
      <c r="I146" s="3" t="s">
        <v>101</v>
      </c>
      <c r="J146" s="3" t="s">
        <v>93</v>
      </c>
      <c r="K146" s="3" t="s">
        <v>102</v>
      </c>
      <c r="L146" s="3" t="s">
        <v>103</v>
      </c>
      <c r="M146" s="3" t="s">
        <v>95</v>
      </c>
      <c r="N146" s="3" t="s">
        <v>96</v>
      </c>
      <c r="O146" s="3" t="s">
        <v>119</v>
      </c>
      <c r="P146" s="3" t="s">
        <v>107</v>
      </c>
      <c r="Q146" s="3" t="s">
        <v>101</v>
      </c>
      <c r="R146" s="3" t="s">
        <v>108</v>
      </c>
    </row>
    <row r="147" spans="1:18" ht="15">
      <c r="A147" s="3" t="s">
        <v>4131</v>
      </c>
      <c r="B147" s="3" t="s">
        <v>94</v>
      </c>
      <c r="C147" s="3" t="s">
        <v>95</v>
      </c>
      <c r="D147" s="3" t="s">
        <v>96</v>
      </c>
      <c r="E147" s="3" t="s">
        <v>97</v>
      </c>
      <c r="F147" s="3" t="s">
        <v>98</v>
      </c>
      <c r="G147" s="3" t="s">
        <v>99</v>
      </c>
      <c r="H147" s="3" t="s">
        <v>100</v>
      </c>
      <c r="I147" s="3" t="s">
        <v>101</v>
      </c>
      <c r="J147" s="3" t="s">
        <v>93</v>
      </c>
      <c r="K147" s="3" t="s">
        <v>102</v>
      </c>
      <c r="L147" s="3" t="s">
        <v>103</v>
      </c>
      <c r="M147" s="3" t="s">
        <v>95</v>
      </c>
      <c r="N147" s="3" t="s">
        <v>96</v>
      </c>
      <c r="O147" s="3" t="s">
        <v>119</v>
      </c>
      <c r="P147" s="3" t="s">
        <v>107</v>
      </c>
      <c r="Q147" s="3" t="s">
        <v>101</v>
      </c>
      <c r="R147" s="3" t="s">
        <v>108</v>
      </c>
    </row>
    <row r="148" spans="1:18" ht="15">
      <c r="A148" s="3" t="s">
        <v>4132</v>
      </c>
      <c r="B148" s="3" t="s">
        <v>94</v>
      </c>
      <c r="C148" s="3" t="s">
        <v>95</v>
      </c>
      <c r="D148" s="3" t="s">
        <v>96</v>
      </c>
      <c r="E148" s="3" t="s">
        <v>97</v>
      </c>
      <c r="F148" s="3" t="s">
        <v>98</v>
      </c>
      <c r="G148" s="3" t="s">
        <v>99</v>
      </c>
      <c r="H148" s="3" t="s">
        <v>100</v>
      </c>
      <c r="I148" s="3" t="s">
        <v>101</v>
      </c>
      <c r="J148" s="3" t="s">
        <v>93</v>
      </c>
      <c r="K148" s="3" t="s">
        <v>102</v>
      </c>
      <c r="L148" s="3" t="s">
        <v>103</v>
      </c>
      <c r="M148" s="3" t="s">
        <v>95</v>
      </c>
      <c r="N148" s="3" t="s">
        <v>96</v>
      </c>
      <c r="O148" s="3" t="s">
        <v>119</v>
      </c>
      <c r="P148" s="3" t="s">
        <v>107</v>
      </c>
      <c r="Q148" s="3" t="s">
        <v>101</v>
      </c>
      <c r="R148" s="3" t="s">
        <v>108</v>
      </c>
    </row>
    <row r="151" spans="1:18" ht="15">
      <c r="A151" s="3" t="s">
        <v>4133</v>
      </c>
      <c r="B151" s="3" t="s">
        <v>94</v>
      </c>
      <c r="C151" s="3" t="s">
        <v>95</v>
      </c>
      <c r="D151" s="3" t="s">
        <v>96</v>
      </c>
      <c r="E151" s="3" t="s">
        <v>97</v>
      </c>
      <c r="F151" s="3" t="s">
        <v>98</v>
      </c>
      <c r="G151" s="3" t="s">
        <v>99</v>
      </c>
      <c r="H151" s="3" t="s">
        <v>100</v>
      </c>
      <c r="I151" s="3" t="s">
        <v>101</v>
      </c>
      <c r="J151" s="3" t="s">
        <v>93</v>
      </c>
      <c r="K151" s="3" t="s">
        <v>102</v>
      </c>
      <c r="L151" s="3" t="s">
        <v>103</v>
      </c>
      <c r="M151" s="3" t="s">
        <v>95</v>
      </c>
      <c r="N151" s="3" t="s">
        <v>96</v>
      </c>
      <c r="O151" s="3" t="s">
        <v>119</v>
      </c>
      <c r="P151" s="3"/>
      <c r="Q151" s="3" t="s">
        <v>101</v>
      </c>
      <c r="R151" s="3" t="s">
        <v>108</v>
      </c>
    </row>
    <row r="152" spans="1:18" ht="15">
      <c r="A152" s="3" t="s">
        <v>4134</v>
      </c>
      <c r="B152" s="3" t="s">
        <v>94</v>
      </c>
      <c r="C152" s="3" t="s">
        <v>95</v>
      </c>
      <c r="D152" s="3" t="s">
        <v>96</v>
      </c>
      <c r="E152" s="3" t="s">
        <v>97</v>
      </c>
      <c r="F152" s="3" t="s">
        <v>98</v>
      </c>
      <c r="G152" s="3" t="s">
        <v>99</v>
      </c>
      <c r="H152" s="3" t="s">
        <v>100</v>
      </c>
      <c r="I152" s="3" t="s">
        <v>101</v>
      </c>
      <c r="J152" s="3" t="s">
        <v>93</v>
      </c>
      <c r="K152" s="3" t="s">
        <v>102</v>
      </c>
      <c r="L152" s="3" t="s">
        <v>103</v>
      </c>
      <c r="M152" s="3" t="s">
        <v>95</v>
      </c>
      <c r="N152" s="3" t="s">
        <v>96</v>
      </c>
      <c r="O152" s="3" t="s">
        <v>119</v>
      </c>
      <c r="P152" s="3"/>
      <c r="Q152" s="3" t="s">
        <v>101</v>
      </c>
      <c r="R152" s="3" t="s">
        <v>108</v>
      </c>
    </row>
    <row r="153" spans="1:18" ht="15">
      <c r="A153" s="3" t="s">
        <v>4135</v>
      </c>
      <c r="B153" s="3" t="s">
        <v>94</v>
      </c>
      <c r="C153" s="3" t="s">
        <v>95</v>
      </c>
      <c r="D153" s="3" t="s">
        <v>96</v>
      </c>
      <c r="E153" s="3" t="s">
        <v>97</v>
      </c>
      <c r="F153" s="3" t="s">
        <v>98</v>
      </c>
      <c r="G153" s="3" t="s">
        <v>99</v>
      </c>
      <c r="H153" s="3" t="s">
        <v>100</v>
      </c>
      <c r="I153" s="3" t="s">
        <v>101</v>
      </c>
      <c r="J153" s="3" t="s">
        <v>93</v>
      </c>
      <c r="K153" s="3" t="s">
        <v>102</v>
      </c>
      <c r="L153" s="3" t="s">
        <v>103</v>
      </c>
      <c r="M153" s="3" t="s">
        <v>95</v>
      </c>
      <c r="N153" s="3" t="s">
        <v>96</v>
      </c>
      <c r="O153" s="3" t="s">
        <v>119</v>
      </c>
      <c r="P153" s="3"/>
      <c r="Q153" s="3" t="s">
        <v>101</v>
      </c>
      <c r="R153" s="3" t="s">
        <v>108</v>
      </c>
    </row>
    <row r="154" spans="1:18" ht="15">
      <c r="A154" s="3" t="s">
        <v>4136</v>
      </c>
      <c r="B154" s="3" t="s">
        <v>94</v>
      </c>
      <c r="C154" s="3" t="s">
        <v>95</v>
      </c>
      <c r="D154" s="3" t="s">
        <v>96</v>
      </c>
      <c r="E154" s="3" t="s">
        <v>97</v>
      </c>
      <c r="F154" s="3" t="s">
        <v>98</v>
      </c>
      <c r="G154" s="3" t="s">
        <v>99</v>
      </c>
      <c r="H154" s="3" t="s">
        <v>100</v>
      </c>
      <c r="I154" s="3" t="s">
        <v>101</v>
      </c>
      <c r="J154" s="3" t="s">
        <v>93</v>
      </c>
      <c r="K154" s="3" t="s">
        <v>102</v>
      </c>
      <c r="L154" s="3" t="s">
        <v>103</v>
      </c>
      <c r="M154" s="3" t="s">
        <v>95</v>
      </c>
      <c r="N154" s="3" t="s">
        <v>96</v>
      </c>
      <c r="O154" s="3" t="s">
        <v>119</v>
      </c>
      <c r="P154" s="3"/>
      <c r="Q154" s="3" t="s">
        <v>101</v>
      </c>
      <c r="R154" s="3" t="s">
        <v>108</v>
      </c>
    </row>
    <row r="155" spans="1:18" ht="15">
      <c r="A155" s="3" t="s">
        <v>4137</v>
      </c>
      <c r="B155" s="3" t="s">
        <v>94</v>
      </c>
      <c r="C155" s="3" t="s">
        <v>95</v>
      </c>
      <c r="D155" s="3" t="s">
        <v>96</v>
      </c>
      <c r="E155" s="3" t="s">
        <v>97</v>
      </c>
      <c r="F155" s="3" t="s">
        <v>98</v>
      </c>
      <c r="G155" s="3" t="s">
        <v>99</v>
      </c>
      <c r="H155" s="3" t="s">
        <v>100</v>
      </c>
      <c r="I155" s="3" t="s">
        <v>101</v>
      </c>
      <c r="J155" s="3" t="s">
        <v>93</v>
      </c>
      <c r="K155" s="3" t="s">
        <v>102</v>
      </c>
      <c r="L155" s="3" t="s">
        <v>103</v>
      </c>
      <c r="M155" s="3" t="s">
        <v>95</v>
      </c>
      <c r="N155" s="3" t="s">
        <v>96</v>
      </c>
      <c r="O155" s="3" t="s">
        <v>119</v>
      </c>
      <c r="P155" s="3"/>
      <c r="Q155" s="3" t="s">
        <v>101</v>
      </c>
      <c r="R155" s="3" t="s">
        <v>108</v>
      </c>
    </row>
    <row r="156" spans="1:18" ht="15">
      <c r="A156" s="3" t="s">
        <v>4138</v>
      </c>
      <c r="B156" s="3" t="s">
        <v>94</v>
      </c>
      <c r="C156" s="3" t="s">
        <v>95</v>
      </c>
      <c r="D156" s="3" t="s">
        <v>96</v>
      </c>
      <c r="E156" s="3" t="s">
        <v>97</v>
      </c>
      <c r="F156" s="3" t="s">
        <v>98</v>
      </c>
      <c r="G156" s="3" t="s">
        <v>99</v>
      </c>
      <c r="H156" s="3" t="s">
        <v>100</v>
      </c>
      <c r="I156" s="3" t="s">
        <v>101</v>
      </c>
      <c r="J156" s="3" t="s">
        <v>93</v>
      </c>
      <c r="K156" s="3" t="s">
        <v>102</v>
      </c>
      <c r="L156" s="3" t="s">
        <v>103</v>
      </c>
      <c r="M156" s="3" t="s">
        <v>95</v>
      </c>
      <c r="N156" s="3" t="s">
        <v>96</v>
      </c>
      <c r="O156" s="3" t="s">
        <v>119</v>
      </c>
      <c r="P156" s="3"/>
      <c r="Q156" s="3" t="s">
        <v>101</v>
      </c>
      <c r="R156" s="3" t="s">
        <v>108</v>
      </c>
    </row>
    <row r="157" spans="1:18" ht="15">
      <c r="A157" s="3" t="s">
        <v>4139</v>
      </c>
      <c r="B157" s="3" t="s">
        <v>94</v>
      </c>
      <c r="C157" s="3" t="s">
        <v>95</v>
      </c>
      <c r="D157" s="3" t="s">
        <v>96</v>
      </c>
      <c r="E157" s="3" t="s">
        <v>97</v>
      </c>
      <c r="F157" s="3" t="s">
        <v>98</v>
      </c>
      <c r="G157" s="3" t="s">
        <v>99</v>
      </c>
      <c r="H157" s="3" t="s">
        <v>100</v>
      </c>
      <c r="I157" s="3" t="s">
        <v>101</v>
      </c>
      <c r="J157" s="3" t="s">
        <v>93</v>
      </c>
      <c r="K157" s="3" t="s">
        <v>102</v>
      </c>
      <c r="L157" s="3" t="s">
        <v>103</v>
      </c>
      <c r="M157" s="3" t="s">
        <v>95</v>
      </c>
      <c r="N157" s="3" t="s">
        <v>96</v>
      </c>
      <c r="O157" s="3" t="s">
        <v>119</v>
      </c>
      <c r="P157" s="3"/>
      <c r="Q157" s="3" t="s">
        <v>101</v>
      </c>
      <c r="R157" s="3" t="s">
        <v>108</v>
      </c>
    </row>
    <row r="158" spans="1:18" ht="15">
      <c r="A158" s="3" t="s">
        <v>4140</v>
      </c>
      <c r="B158" s="3" t="s">
        <v>94</v>
      </c>
      <c r="C158" s="3" t="s">
        <v>95</v>
      </c>
      <c r="D158" s="3" t="s">
        <v>96</v>
      </c>
      <c r="E158" s="3" t="s">
        <v>97</v>
      </c>
      <c r="F158" s="3" t="s">
        <v>98</v>
      </c>
      <c r="G158" s="3" t="s">
        <v>99</v>
      </c>
      <c r="H158" s="3" t="s">
        <v>100</v>
      </c>
      <c r="I158" s="3" t="s">
        <v>101</v>
      </c>
      <c r="J158" s="3" t="s">
        <v>93</v>
      </c>
      <c r="K158" s="3" t="s">
        <v>102</v>
      </c>
      <c r="L158" s="3" t="s">
        <v>103</v>
      </c>
      <c r="M158" s="3" t="s">
        <v>95</v>
      </c>
      <c r="N158" s="3" t="s">
        <v>96</v>
      </c>
      <c r="O158" s="3" t="s">
        <v>119</v>
      </c>
      <c r="P158" s="3"/>
      <c r="Q158" s="3" t="s">
        <v>101</v>
      </c>
      <c r="R158" s="3" t="s">
        <v>108</v>
      </c>
    </row>
    <row r="159" spans="1:18" ht="15">
      <c r="A159" s="3" t="s">
        <v>4141</v>
      </c>
      <c r="B159" s="3" t="s">
        <v>94</v>
      </c>
      <c r="C159" s="3" t="s">
        <v>95</v>
      </c>
      <c r="D159" s="3" t="s">
        <v>96</v>
      </c>
      <c r="E159" s="3" t="s">
        <v>97</v>
      </c>
      <c r="F159" s="3" t="s">
        <v>98</v>
      </c>
      <c r="G159" s="3" t="s">
        <v>99</v>
      </c>
      <c r="H159" s="3" t="s">
        <v>100</v>
      </c>
      <c r="I159" s="3" t="s">
        <v>101</v>
      </c>
      <c r="J159" s="3" t="s">
        <v>93</v>
      </c>
      <c r="K159" s="3" t="s">
        <v>102</v>
      </c>
      <c r="L159" s="3" t="s">
        <v>103</v>
      </c>
      <c r="M159" s="3" t="s">
        <v>95</v>
      </c>
      <c r="N159" s="3" t="s">
        <v>96</v>
      </c>
      <c r="O159" s="3" t="s">
        <v>119</v>
      </c>
      <c r="P159" s="3"/>
      <c r="Q159" s="3" t="s">
        <v>101</v>
      </c>
      <c r="R159" s="3" t="s">
        <v>108</v>
      </c>
    </row>
    <row r="160" spans="1:18" ht="15">
      <c r="A160" s="3" t="s">
        <v>4142</v>
      </c>
      <c r="B160" s="3" t="s">
        <v>94</v>
      </c>
      <c r="C160" s="3" t="s">
        <v>95</v>
      </c>
      <c r="D160" s="3" t="s">
        <v>96</v>
      </c>
      <c r="E160" s="3" t="s">
        <v>97</v>
      </c>
      <c r="F160" s="3" t="s">
        <v>98</v>
      </c>
      <c r="G160" s="3" t="s">
        <v>99</v>
      </c>
      <c r="H160" s="3" t="s">
        <v>100</v>
      </c>
      <c r="I160" s="3" t="s">
        <v>101</v>
      </c>
      <c r="J160" s="3" t="s">
        <v>93</v>
      </c>
      <c r="K160" s="3" t="s">
        <v>102</v>
      </c>
      <c r="L160" s="3" t="s">
        <v>103</v>
      </c>
      <c r="M160" s="3" t="s">
        <v>95</v>
      </c>
      <c r="N160" s="3" t="s">
        <v>96</v>
      </c>
      <c r="O160" s="3" t="s">
        <v>119</v>
      </c>
      <c r="P160" s="3"/>
      <c r="Q160" s="3" t="s">
        <v>101</v>
      </c>
      <c r="R160" s="3" t="s">
        <v>108</v>
      </c>
    </row>
    <row r="163" spans="1:19" ht="15">
      <c r="A163" s="3" t="s">
        <v>4143</v>
      </c>
      <c r="B163" s="3" t="s">
        <v>94</v>
      </c>
      <c r="C163" s="3" t="s">
        <v>95</v>
      </c>
      <c r="D163" s="3" t="s">
        <v>96</v>
      </c>
      <c r="E163" s="3" t="s">
        <v>97</v>
      </c>
      <c r="F163" s="3" t="s">
        <v>98</v>
      </c>
      <c r="G163" s="3" t="s">
        <v>99</v>
      </c>
      <c r="H163" s="3" t="s">
        <v>100</v>
      </c>
      <c r="I163" s="3" t="s">
        <v>101</v>
      </c>
      <c r="J163" s="3" t="s">
        <v>93</v>
      </c>
      <c r="K163" s="3" t="s">
        <v>102</v>
      </c>
      <c r="L163" s="3" t="s">
        <v>103</v>
      </c>
      <c r="M163" s="3" t="s">
        <v>95</v>
      </c>
      <c r="N163" s="3" t="s">
        <v>96</v>
      </c>
      <c r="O163" s="3"/>
      <c r="P163" s="3" t="s">
        <v>101</v>
      </c>
      <c r="Q163" s="3" t="s">
        <v>108</v>
      </c>
    </row>
    <row r="164" spans="1:19" ht="15">
      <c r="A164" s="3" t="s">
        <v>4144</v>
      </c>
      <c r="B164" s="3" t="s">
        <v>94</v>
      </c>
      <c r="C164" s="3" t="s">
        <v>95</v>
      </c>
      <c r="D164" s="3" t="s">
        <v>96</v>
      </c>
      <c r="E164" s="3" t="s">
        <v>97</v>
      </c>
      <c r="F164" s="3" t="s">
        <v>98</v>
      </c>
      <c r="G164" s="3" t="s">
        <v>99</v>
      </c>
      <c r="H164" s="3" t="s">
        <v>100</v>
      </c>
      <c r="I164" s="3" t="s">
        <v>101</v>
      </c>
      <c r="J164" s="3" t="s">
        <v>93</v>
      </c>
      <c r="K164" s="3" t="s">
        <v>102</v>
      </c>
      <c r="L164" s="3" t="s">
        <v>103</v>
      </c>
      <c r="M164" s="3" t="s">
        <v>95</v>
      </c>
      <c r="N164" s="3" t="s">
        <v>96</v>
      </c>
      <c r="O164" s="3"/>
      <c r="P164" s="3" t="s">
        <v>101</v>
      </c>
      <c r="Q164" s="3" t="s">
        <v>108</v>
      </c>
    </row>
    <row r="165" spans="1:19" ht="15">
      <c r="A165" s="3" t="s">
        <v>4145</v>
      </c>
      <c r="B165" s="3" t="s">
        <v>94</v>
      </c>
      <c r="C165" s="3" t="s">
        <v>95</v>
      </c>
      <c r="D165" s="3" t="s">
        <v>96</v>
      </c>
      <c r="E165" s="3" t="s">
        <v>97</v>
      </c>
      <c r="F165" s="3" t="s">
        <v>98</v>
      </c>
      <c r="G165" s="3" t="s">
        <v>99</v>
      </c>
      <c r="H165" s="3" t="s">
        <v>100</v>
      </c>
      <c r="I165" s="3" t="s">
        <v>101</v>
      </c>
      <c r="J165" s="3" t="s">
        <v>93</v>
      </c>
      <c r="K165" s="3" t="s">
        <v>102</v>
      </c>
      <c r="L165" s="3" t="s">
        <v>103</v>
      </c>
      <c r="M165" s="3" t="s">
        <v>95</v>
      </c>
      <c r="N165" s="3" t="s">
        <v>96</v>
      </c>
      <c r="O165" s="3"/>
      <c r="P165" s="3" t="s">
        <v>101</v>
      </c>
      <c r="Q165" s="3" t="s">
        <v>108</v>
      </c>
    </row>
    <row r="166" spans="1:19" ht="15">
      <c r="A166" s="3" t="s">
        <v>4146</v>
      </c>
      <c r="B166" s="3" t="s">
        <v>94</v>
      </c>
      <c r="C166" s="3" t="s">
        <v>95</v>
      </c>
      <c r="D166" s="3" t="s">
        <v>96</v>
      </c>
      <c r="E166" s="3" t="s">
        <v>97</v>
      </c>
      <c r="F166" s="3" t="s">
        <v>98</v>
      </c>
      <c r="G166" s="3" t="s">
        <v>99</v>
      </c>
      <c r="H166" s="3" t="s">
        <v>100</v>
      </c>
      <c r="I166" s="3" t="s">
        <v>101</v>
      </c>
      <c r="J166" s="3" t="s">
        <v>93</v>
      </c>
      <c r="K166" s="3" t="s">
        <v>102</v>
      </c>
      <c r="L166" s="3" t="s">
        <v>103</v>
      </c>
      <c r="M166" s="3" t="s">
        <v>95</v>
      </c>
      <c r="N166" s="3" t="s">
        <v>96</v>
      </c>
      <c r="O166" s="3"/>
      <c r="P166" s="3" t="s">
        <v>101</v>
      </c>
      <c r="Q166" s="3" t="s">
        <v>108</v>
      </c>
    </row>
    <row r="167" spans="1:19" ht="15">
      <c r="A167" s="3" t="s">
        <v>4147</v>
      </c>
      <c r="B167" s="3" t="s">
        <v>94</v>
      </c>
      <c r="C167" s="3" t="s">
        <v>95</v>
      </c>
      <c r="D167" s="3" t="s">
        <v>96</v>
      </c>
      <c r="E167" s="3" t="s">
        <v>97</v>
      </c>
      <c r="F167" s="3" t="s">
        <v>98</v>
      </c>
      <c r="G167" s="3" t="s">
        <v>99</v>
      </c>
      <c r="H167" s="3" t="s">
        <v>100</v>
      </c>
      <c r="I167" s="3" t="s">
        <v>101</v>
      </c>
      <c r="J167" s="3" t="s">
        <v>93</v>
      </c>
      <c r="K167" s="3" t="s">
        <v>102</v>
      </c>
      <c r="L167" s="3" t="s">
        <v>103</v>
      </c>
      <c r="M167" s="3" t="s">
        <v>95</v>
      </c>
      <c r="N167" s="3" t="s">
        <v>96</v>
      </c>
      <c r="O167" s="3"/>
      <c r="P167" s="3" t="s">
        <v>101</v>
      </c>
      <c r="Q167" s="3" t="s">
        <v>108</v>
      </c>
    </row>
    <row r="168" spans="1:19" ht="15">
      <c r="A168" s="3" t="s">
        <v>4148</v>
      </c>
      <c r="B168" s="3" t="s">
        <v>94</v>
      </c>
      <c r="C168" s="3" t="s">
        <v>95</v>
      </c>
      <c r="D168" s="3" t="s">
        <v>96</v>
      </c>
      <c r="E168" s="3" t="s">
        <v>97</v>
      </c>
      <c r="F168" s="3" t="s">
        <v>98</v>
      </c>
      <c r="G168" s="3" t="s">
        <v>99</v>
      </c>
      <c r="H168" s="3" t="s">
        <v>100</v>
      </c>
      <c r="I168" s="3" t="s">
        <v>101</v>
      </c>
      <c r="J168" s="3" t="s">
        <v>93</v>
      </c>
      <c r="K168" s="3" t="s">
        <v>102</v>
      </c>
      <c r="L168" s="3" t="s">
        <v>103</v>
      </c>
      <c r="M168" s="3" t="s">
        <v>95</v>
      </c>
      <c r="N168" s="3" t="s">
        <v>96</v>
      </c>
      <c r="O168" s="3"/>
      <c r="P168" s="3" t="s">
        <v>101</v>
      </c>
      <c r="Q168" s="3" t="s">
        <v>108</v>
      </c>
    </row>
    <row r="169" spans="1:19" ht="15">
      <c r="A169" s="3" t="s">
        <v>4149</v>
      </c>
      <c r="B169" s="3" t="s">
        <v>94</v>
      </c>
      <c r="C169" s="3" t="s">
        <v>95</v>
      </c>
      <c r="D169" s="3" t="s">
        <v>96</v>
      </c>
      <c r="E169" s="3" t="s">
        <v>97</v>
      </c>
      <c r="F169" s="3" t="s">
        <v>98</v>
      </c>
      <c r="G169" s="3" t="s">
        <v>99</v>
      </c>
      <c r="H169" s="3" t="s">
        <v>100</v>
      </c>
      <c r="I169" s="3" t="s">
        <v>101</v>
      </c>
      <c r="J169" s="3" t="s">
        <v>93</v>
      </c>
      <c r="K169" s="3" t="s">
        <v>102</v>
      </c>
      <c r="L169" s="3" t="s">
        <v>103</v>
      </c>
      <c r="M169" s="3" t="s">
        <v>95</v>
      </c>
      <c r="N169" s="3" t="s">
        <v>96</v>
      </c>
      <c r="O169" s="3"/>
      <c r="P169" s="3" t="s">
        <v>101</v>
      </c>
      <c r="Q169" s="3" t="s">
        <v>108</v>
      </c>
    </row>
    <row r="170" spans="1:19" ht="15">
      <c r="A170" s="3" t="s">
        <v>4150</v>
      </c>
      <c r="B170" s="3" t="s">
        <v>94</v>
      </c>
      <c r="C170" s="3" t="s">
        <v>95</v>
      </c>
      <c r="D170" s="3" t="s">
        <v>96</v>
      </c>
      <c r="E170" s="3" t="s">
        <v>97</v>
      </c>
      <c r="F170" s="3" t="s">
        <v>98</v>
      </c>
      <c r="G170" s="3" t="s">
        <v>99</v>
      </c>
      <c r="H170" s="3" t="s">
        <v>100</v>
      </c>
      <c r="I170" s="3" t="s">
        <v>101</v>
      </c>
      <c r="J170" s="3" t="s">
        <v>93</v>
      </c>
      <c r="K170" s="3" t="s">
        <v>102</v>
      </c>
      <c r="L170" s="3" t="s">
        <v>103</v>
      </c>
      <c r="M170" s="3" t="s">
        <v>95</v>
      </c>
      <c r="N170" s="3" t="s">
        <v>96</v>
      </c>
      <c r="O170" s="3"/>
      <c r="P170" s="3" t="s">
        <v>101</v>
      </c>
      <c r="Q170" s="3" t="s">
        <v>108</v>
      </c>
    </row>
    <row r="171" spans="1:19" ht="15">
      <c r="A171" s="3" t="s">
        <v>4151</v>
      </c>
      <c r="B171" s="3" t="s">
        <v>94</v>
      </c>
      <c r="C171" s="3" t="s">
        <v>95</v>
      </c>
      <c r="D171" s="3" t="s">
        <v>96</v>
      </c>
      <c r="E171" s="3" t="s">
        <v>97</v>
      </c>
      <c r="F171" s="3" t="s">
        <v>98</v>
      </c>
      <c r="G171" s="3" t="s">
        <v>99</v>
      </c>
      <c r="H171" s="3" t="s">
        <v>100</v>
      </c>
      <c r="I171" s="3" t="s">
        <v>101</v>
      </c>
      <c r="J171" s="3" t="s">
        <v>93</v>
      </c>
      <c r="K171" s="3" t="s">
        <v>102</v>
      </c>
      <c r="L171" s="3" t="s">
        <v>103</v>
      </c>
      <c r="M171" s="3" t="s">
        <v>95</v>
      </c>
      <c r="N171" s="3" t="s">
        <v>96</v>
      </c>
      <c r="O171" s="3"/>
      <c r="P171" s="3" t="s">
        <v>101</v>
      </c>
      <c r="Q171" s="3" t="s">
        <v>108</v>
      </c>
    </row>
    <row r="172" spans="1:19" ht="15">
      <c r="A172" s="3" t="s">
        <v>4152</v>
      </c>
      <c r="B172" s="3" t="s">
        <v>94</v>
      </c>
      <c r="C172" s="3" t="s">
        <v>95</v>
      </c>
      <c r="D172" s="3" t="s">
        <v>96</v>
      </c>
      <c r="E172" s="3" t="s">
        <v>97</v>
      </c>
      <c r="F172" s="3" t="s">
        <v>98</v>
      </c>
      <c r="G172" s="3" t="s">
        <v>99</v>
      </c>
      <c r="H172" s="3" t="s">
        <v>100</v>
      </c>
      <c r="I172" s="3" t="s">
        <v>101</v>
      </c>
      <c r="J172" s="3" t="s">
        <v>93</v>
      </c>
      <c r="K172" s="3" t="s">
        <v>102</v>
      </c>
      <c r="L172" s="3" t="s">
        <v>103</v>
      </c>
      <c r="M172" s="3" t="s">
        <v>95</v>
      </c>
      <c r="N172" s="3" t="s">
        <v>96</v>
      </c>
      <c r="O172" s="3"/>
      <c r="P172" s="3" t="s">
        <v>101</v>
      </c>
      <c r="Q172" s="3" t="s">
        <v>108</v>
      </c>
    </row>
    <row r="175" spans="1:19" ht="15">
      <c r="A175" s="3" t="s">
        <v>4153</v>
      </c>
      <c r="B175" s="3" t="s">
        <v>94</v>
      </c>
      <c r="C175" s="3" t="s">
        <v>95</v>
      </c>
      <c r="D175" s="3" t="s">
        <v>96</v>
      </c>
      <c r="E175" s="3" t="s">
        <v>97</v>
      </c>
      <c r="F175" s="3" t="s">
        <v>98</v>
      </c>
      <c r="G175" s="3" t="s">
        <v>99</v>
      </c>
      <c r="H175" s="3" t="s">
        <v>100</v>
      </c>
      <c r="I175" s="3" t="s">
        <v>101</v>
      </c>
      <c r="J175" s="3" t="s">
        <v>93</v>
      </c>
      <c r="K175" s="3" t="s">
        <v>102</v>
      </c>
      <c r="L175" s="3" t="s">
        <v>103</v>
      </c>
      <c r="M175" s="3" t="s">
        <v>95</v>
      </c>
      <c r="N175" s="3" t="s">
        <v>96</v>
      </c>
      <c r="O175" s="3" t="s">
        <v>119</v>
      </c>
      <c r="P175" s="3" t="s">
        <v>107</v>
      </c>
      <c r="Q175" s="3" t="s">
        <v>187</v>
      </c>
      <c r="R175" s="3" t="s">
        <v>101</v>
      </c>
      <c r="S175" s="3" t="s">
        <v>108</v>
      </c>
    </row>
    <row r="176" spans="1:19" ht="15">
      <c r="A176" s="3" t="s">
        <v>4154</v>
      </c>
      <c r="B176" s="3" t="s">
        <v>94</v>
      </c>
      <c r="C176" s="3" t="s">
        <v>95</v>
      </c>
      <c r="D176" s="3" t="s">
        <v>96</v>
      </c>
      <c r="E176" s="3" t="s">
        <v>97</v>
      </c>
      <c r="F176" s="3" t="s">
        <v>98</v>
      </c>
      <c r="G176" s="3" t="s">
        <v>99</v>
      </c>
      <c r="H176" s="3" t="s">
        <v>100</v>
      </c>
      <c r="I176" s="3" t="s">
        <v>101</v>
      </c>
      <c r="J176" s="3" t="s">
        <v>93</v>
      </c>
      <c r="K176" s="3" t="s">
        <v>102</v>
      </c>
      <c r="L176" s="3" t="s">
        <v>103</v>
      </c>
      <c r="M176" s="3" t="s">
        <v>95</v>
      </c>
      <c r="N176" s="3" t="s">
        <v>96</v>
      </c>
      <c r="O176" s="3" t="s">
        <v>119</v>
      </c>
      <c r="P176" s="3" t="s">
        <v>107</v>
      </c>
      <c r="Q176" s="3" t="s">
        <v>187</v>
      </c>
      <c r="R176" s="3" t="s">
        <v>101</v>
      </c>
      <c r="S176" s="3" t="s">
        <v>108</v>
      </c>
    </row>
    <row r="177" spans="1:19" ht="15">
      <c r="A177" s="3" t="s">
        <v>4155</v>
      </c>
      <c r="B177" s="3" t="s">
        <v>94</v>
      </c>
      <c r="C177" s="3" t="s">
        <v>95</v>
      </c>
      <c r="D177" s="3" t="s">
        <v>96</v>
      </c>
      <c r="E177" s="3" t="s">
        <v>97</v>
      </c>
      <c r="F177" s="3" t="s">
        <v>98</v>
      </c>
      <c r="G177" s="3" t="s">
        <v>99</v>
      </c>
      <c r="H177" s="3" t="s">
        <v>100</v>
      </c>
      <c r="I177" s="3" t="s">
        <v>101</v>
      </c>
      <c r="J177" s="3" t="s">
        <v>93</v>
      </c>
      <c r="K177" s="3" t="s">
        <v>102</v>
      </c>
      <c r="L177" s="3" t="s">
        <v>103</v>
      </c>
      <c r="M177" s="3" t="s">
        <v>95</v>
      </c>
      <c r="N177" s="3" t="s">
        <v>96</v>
      </c>
      <c r="O177" s="3" t="s">
        <v>119</v>
      </c>
      <c r="P177" s="3" t="s">
        <v>107</v>
      </c>
      <c r="Q177" s="3" t="s">
        <v>187</v>
      </c>
      <c r="R177" s="3" t="s">
        <v>101</v>
      </c>
      <c r="S177" s="3" t="s">
        <v>108</v>
      </c>
    </row>
    <row r="178" spans="1:19" ht="15">
      <c r="A178" s="3" t="s">
        <v>4156</v>
      </c>
      <c r="B178" s="3" t="s">
        <v>94</v>
      </c>
      <c r="C178" s="3" t="s">
        <v>95</v>
      </c>
      <c r="D178" s="3" t="s">
        <v>96</v>
      </c>
      <c r="E178" s="3" t="s">
        <v>97</v>
      </c>
      <c r="F178" s="3" t="s">
        <v>98</v>
      </c>
      <c r="G178" s="3" t="s">
        <v>99</v>
      </c>
      <c r="H178" s="3" t="s">
        <v>100</v>
      </c>
      <c r="I178" s="3" t="s">
        <v>101</v>
      </c>
      <c r="J178" s="3" t="s">
        <v>93</v>
      </c>
      <c r="K178" s="3" t="s">
        <v>102</v>
      </c>
      <c r="L178" s="3" t="s">
        <v>103</v>
      </c>
      <c r="M178" s="3" t="s">
        <v>95</v>
      </c>
      <c r="N178" s="3" t="s">
        <v>96</v>
      </c>
      <c r="O178" s="3" t="s">
        <v>119</v>
      </c>
      <c r="P178" s="3" t="s">
        <v>107</v>
      </c>
      <c r="Q178" s="3" t="s">
        <v>187</v>
      </c>
      <c r="R178" s="3" t="s">
        <v>101</v>
      </c>
      <c r="S178" s="3" t="s">
        <v>108</v>
      </c>
    </row>
    <row r="179" spans="1:19" ht="15">
      <c r="A179" s="3" t="s">
        <v>4157</v>
      </c>
      <c r="B179" s="3" t="s">
        <v>94</v>
      </c>
      <c r="C179" s="3" t="s">
        <v>95</v>
      </c>
      <c r="D179" s="3" t="s">
        <v>96</v>
      </c>
      <c r="E179" s="3" t="s">
        <v>97</v>
      </c>
      <c r="F179" s="3" t="s">
        <v>98</v>
      </c>
      <c r="G179" s="3" t="s">
        <v>99</v>
      </c>
      <c r="H179" s="3" t="s">
        <v>100</v>
      </c>
      <c r="I179" s="3" t="s">
        <v>101</v>
      </c>
      <c r="J179" s="3" t="s">
        <v>93</v>
      </c>
      <c r="K179" s="3" t="s">
        <v>102</v>
      </c>
      <c r="L179" s="3" t="s">
        <v>103</v>
      </c>
      <c r="M179" s="3" t="s">
        <v>95</v>
      </c>
      <c r="N179" s="3" t="s">
        <v>96</v>
      </c>
      <c r="O179" s="3" t="s">
        <v>119</v>
      </c>
      <c r="P179" s="3" t="s">
        <v>107</v>
      </c>
      <c r="Q179" s="3" t="s">
        <v>187</v>
      </c>
      <c r="R179" s="3" t="s">
        <v>101</v>
      </c>
      <c r="S179" s="3" t="s">
        <v>108</v>
      </c>
    </row>
    <row r="180" spans="1:19" ht="15">
      <c r="A180" s="3" t="s">
        <v>4158</v>
      </c>
      <c r="B180" s="3" t="s">
        <v>94</v>
      </c>
      <c r="C180" s="3" t="s">
        <v>95</v>
      </c>
      <c r="D180" s="3" t="s">
        <v>96</v>
      </c>
      <c r="E180" s="3" t="s">
        <v>97</v>
      </c>
      <c r="F180" s="3" t="s">
        <v>98</v>
      </c>
      <c r="G180" s="3" t="s">
        <v>99</v>
      </c>
      <c r="H180" s="3" t="s">
        <v>100</v>
      </c>
      <c r="I180" s="3" t="s">
        <v>101</v>
      </c>
      <c r="J180" s="3" t="s">
        <v>93</v>
      </c>
      <c r="K180" s="3" t="s">
        <v>102</v>
      </c>
      <c r="L180" s="3" t="s">
        <v>103</v>
      </c>
      <c r="M180" s="3" t="s">
        <v>95</v>
      </c>
      <c r="N180" s="3" t="s">
        <v>96</v>
      </c>
      <c r="O180" s="3" t="s">
        <v>119</v>
      </c>
      <c r="P180" s="3" t="s">
        <v>107</v>
      </c>
      <c r="Q180" s="3" t="s">
        <v>187</v>
      </c>
      <c r="R180" s="3" t="s">
        <v>101</v>
      </c>
      <c r="S180" s="3" t="s">
        <v>108</v>
      </c>
    </row>
    <row r="181" spans="1:19" ht="15">
      <c r="A181" s="3" t="s">
        <v>4159</v>
      </c>
      <c r="B181" s="3" t="s">
        <v>94</v>
      </c>
      <c r="C181" s="3" t="s">
        <v>95</v>
      </c>
      <c r="D181" s="3" t="s">
        <v>96</v>
      </c>
      <c r="E181" s="3" t="s">
        <v>97</v>
      </c>
      <c r="F181" s="3" t="s">
        <v>98</v>
      </c>
      <c r="G181" s="3" t="s">
        <v>99</v>
      </c>
      <c r="H181" s="3" t="s">
        <v>100</v>
      </c>
      <c r="I181" s="3" t="s">
        <v>101</v>
      </c>
      <c r="J181" s="3" t="s">
        <v>93</v>
      </c>
      <c r="K181" s="3" t="s">
        <v>102</v>
      </c>
      <c r="L181" s="3" t="s">
        <v>103</v>
      </c>
      <c r="M181" s="3" t="s">
        <v>95</v>
      </c>
      <c r="N181" s="3" t="s">
        <v>96</v>
      </c>
      <c r="O181" s="3" t="s">
        <v>119</v>
      </c>
      <c r="P181" s="3" t="s">
        <v>107</v>
      </c>
      <c r="Q181" s="3" t="s">
        <v>187</v>
      </c>
      <c r="R181" s="3" t="s">
        <v>101</v>
      </c>
      <c r="S181" s="3" t="s">
        <v>108</v>
      </c>
    </row>
    <row r="182" spans="1:19" ht="15">
      <c r="A182" s="3" t="s">
        <v>4160</v>
      </c>
      <c r="B182" s="3" t="s">
        <v>94</v>
      </c>
      <c r="C182" s="3" t="s">
        <v>95</v>
      </c>
      <c r="D182" s="3" t="s">
        <v>96</v>
      </c>
      <c r="E182" s="3" t="s">
        <v>97</v>
      </c>
      <c r="F182" s="3" t="s">
        <v>98</v>
      </c>
      <c r="G182" s="3" t="s">
        <v>99</v>
      </c>
      <c r="H182" s="3" t="s">
        <v>100</v>
      </c>
      <c r="I182" s="3" t="s">
        <v>101</v>
      </c>
      <c r="J182" s="3" t="s">
        <v>93</v>
      </c>
      <c r="K182" s="3" t="s">
        <v>102</v>
      </c>
      <c r="L182" s="3" t="s">
        <v>103</v>
      </c>
      <c r="M182" s="3" t="s">
        <v>95</v>
      </c>
      <c r="N182" s="3" t="s">
        <v>96</v>
      </c>
      <c r="O182" s="3" t="s">
        <v>119</v>
      </c>
      <c r="P182" s="3" t="s">
        <v>107</v>
      </c>
      <c r="Q182" s="3" t="s">
        <v>187</v>
      </c>
      <c r="R182" s="3" t="s">
        <v>101</v>
      </c>
      <c r="S182" s="3" t="s">
        <v>108</v>
      </c>
    </row>
    <row r="185" spans="1:19" ht="15">
      <c r="A185" s="3" t="s">
        <v>4161</v>
      </c>
      <c r="B185" s="3" t="s">
        <v>94</v>
      </c>
      <c r="C185" s="3" t="s">
        <v>95</v>
      </c>
      <c r="D185" s="3" t="s">
        <v>96</v>
      </c>
      <c r="E185" s="3" t="s">
        <v>97</v>
      </c>
      <c r="F185" s="3" t="s">
        <v>98</v>
      </c>
      <c r="G185" s="3" t="s">
        <v>99</v>
      </c>
      <c r="H185" s="3" t="s">
        <v>100</v>
      </c>
      <c r="I185" s="3" t="s">
        <v>101</v>
      </c>
      <c r="J185" s="3" t="s">
        <v>93</v>
      </c>
      <c r="K185" s="3" t="s">
        <v>102</v>
      </c>
      <c r="L185" s="3" t="s">
        <v>106</v>
      </c>
      <c r="M185" s="3" t="s">
        <v>95</v>
      </c>
      <c r="N185" s="3" t="s">
        <v>96</v>
      </c>
      <c r="O185" s="3" t="s">
        <v>119</v>
      </c>
      <c r="P185" s="3" t="s">
        <v>107</v>
      </c>
      <c r="Q185" s="3" t="s">
        <v>187</v>
      </c>
      <c r="R185" s="3" t="s">
        <v>101</v>
      </c>
      <c r="S185" s="3" t="s">
        <v>108</v>
      </c>
    </row>
    <row r="186" spans="1:19" ht="15">
      <c r="A186" s="3" t="s">
        <v>4162</v>
      </c>
      <c r="B186" s="3" t="s">
        <v>94</v>
      </c>
      <c r="C186" s="3" t="s">
        <v>95</v>
      </c>
      <c r="D186" s="3" t="s">
        <v>96</v>
      </c>
      <c r="E186" s="3" t="s">
        <v>97</v>
      </c>
      <c r="F186" s="3" t="s">
        <v>98</v>
      </c>
      <c r="G186" s="3" t="s">
        <v>99</v>
      </c>
      <c r="H186" s="3" t="s">
        <v>100</v>
      </c>
      <c r="I186" s="3" t="s">
        <v>101</v>
      </c>
      <c r="J186" s="3" t="s">
        <v>93</v>
      </c>
      <c r="K186" s="3" t="s">
        <v>102</v>
      </c>
      <c r="L186" s="3" t="s">
        <v>106</v>
      </c>
      <c r="M186" s="3" t="s">
        <v>95</v>
      </c>
      <c r="N186" s="3" t="s">
        <v>96</v>
      </c>
      <c r="O186" s="3" t="s">
        <v>119</v>
      </c>
      <c r="P186" s="3" t="s">
        <v>107</v>
      </c>
      <c r="Q186" s="3" t="s">
        <v>187</v>
      </c>
      <c r="R186" s="3" t="s">
        <v>101</v>
      </c>
      <c r="S186" s="3" t="s">
        <v>108</v>
      </c>
    </row>
    <row r="187" spans="1:19" ht="15">
      <c r="A187" s="3" t="s">
        <v>4163</v>
      </c>
      <c r="B187" s="3" t="s">
        <v>94</v>
      </c>
      <c r="C187" s="3" t="s">
        <v>95</v>
      </c>
      <c r="D187" s="3" t="s">
        <v>96</v>
      </c>
      <c r="E187" s="3" t="s">
        <v>97</v>
      </c>
      <c r="F187" s="3" t="s">
        <v>98</v>
      </c>
      <c r="G187" s="3" t="s">
        <v>99</v>
      </c>
      <c r="H187" s="3" t="s">
        <v>100</v>
      </c>
      <c r="I187" s="3" t="s">
        <v>101</v>
      </c>
      <c r="J187" s="3" t="s">
        <v>93</v>
      </c>
      <c r="K187" s="3" t="s">
        <v>102</v>
      </c>
      <c r="L187" s="3" t="s">
        <v>106</v>
      </c>
      <c r="M187" s="3" t="s">
        <v>95</v>
      </c>
      <c r="N187" s="3" t="s">
        <v>96</v>
      </c>
      <c r="O187" s="3" t="s">
        <v>119</v>
      </c>
      <c r="P187" s="3" t="s">
        <v>107</v>
      </c>
      <c r="Q187" s="3" t="s">
        <v>187</v>
      </c>
      <c r="R187" s="3" t="s">
        <v>101</v>
      </c>
      <c r="S187" s="3" t="s">
        <v>108</v>
      </c>
    </row>
    <row r="188" spans="1:19" ht="15">
      <c r="A188" s="3" t="s">
        <v>4164</v>
      </c>
      <c r="B188" s="3" t="s">
        <v>94</v>
      </c>
      <c r="C188" s="3" t="s">
        <v>95</v>
      </c>
      <c r="D188" s="3" t="s">
        <v>96</v>
      </c>
      <c r="E188" s="3" t="s">
        <v>97</v>
      </c>
      <c r="F188" s="3" t="s">
        <v>98</v>
      </c>
      <c r="G188" s="3" t="s">
        <v>99</v>
      </c>
      <c r="H188" s="3" t="s">
        <v>100</v>
      </c>
      <c r="I188" s="3" t="s">
        <v>101</v>
      </c>
      <c r="J188" s="3" t="s">
        <v>93</v>
      </c>
      <c r="K188" s="3" t="s">
        <v>102</v>
      </c>
      <c r="L188" s="3" t="s">
        <v>106</v>
      </c>
      <c r="M188" s="3" t="s">
        <v>95</v>
      </c>
      <c r="N188" s="3" t="s">
        <v>96</v>
      </c>
      <c r="O188" s="3" t="s">
        <v>119</v>
      </c>
      <c r="P188" s="3" t="s">
        <v>107</v>
      </c>
      <c r="Q188" s="3" t="s">
        <v>187</v>
      </c>
      <c r="R188" s="3" t="s">
        <v>101</v>
      </c>
      <c r="S188" s="3" t="s">
        <v>108</v>
      </c>
    </row>
    <row r="189" spans="1:19" ht="15">
      <c r="A189" s="3" t="s">
        <v>4165</v>
      </c>
      <c r="B189" s="3" t="s">
        <v>94</v>
      </c>
      <c r="C189" s="3" t="s">
        <v>95</v>
      </c>
      <c r="D189" s="3" t="s">
        <v>96</v>
      </c>
      <c r="E189" s="3" t="s">
        <v>97</v>
      </c>
      <c r="F189" s="3" t="s">
        <v>98</v>
      </c>
      <c r="G189" s="3" t="s">
        <v>99</v>
      </c>
      <c r="H189" s="3" t="s">
        <v>100</v>
      </c>
      <c r="I189" s="3" t="s">
        <v>101</v>
      </c>
      <c r="J189" s="3" t="s">
        <v>93</v>
      </c>
      <c r="K189" s="3" t="s">
        <v>102</v>
      </c>
      <c r="L189" s="3" t="s">
        <v>106</v>
      </c>
      <c r="M189" s="3" t="s">
        <v>95</v>
      </c>
      <c r="N189" s="3" t="s">
        <v>96</v>
      </c>
      <c r="O189" s="3" t="s">
        <v>119</v>
      </c>
      <c r="P189" s="3" t="s">
        <v>107</v>
      </c>
      <c r="Q189" s="3" t="s">
        <v>187</v>
      </c>
      <c r="R189" s="3" t="s">
        <v>101</v>
      </c>
      <c r="S189" s="3" t="s">
        <v>108</v>
      </c>
    </row>
    <row r="190" spans="1:19" ht="15">
      <c r="A190" s="3" t="s">
        <v>4166</v>
      </c>
      <c r="B190" s="3" t="s">
        <v>94</v>
      </c>
      <c r="C190" s="3" t="s">
        <v>95</v>
      </c>
      <c r="D190" s="3" t="s">
        <v>96</v>
      </c>
      <c r="E190" s="3" t="s">
        <v>97</v>
      </c>
      <c r="F190" s="3" t="s">
        <v>98</v>
      </c>
      <c r="G190" s="3" t="s">
        <v>99</v>
      </c>
      <c r="H190" s="3" t="s">
        <v>100</v>
      </c>
      <c r="I190" s="3" t="s">
        <v>101</v>
      </c>
      <c r="J190" s="3" t="s">
        <v>93</v>
      </c>
      <c r="K190" s="3" t="s">
        <v>102</v>
      </c>
      <c r="L190" s="3" t="s">
        <v>106</v>
      </c>
      <c r="M190" s="3" t="s">
        <v>95</v>
      </c>
      <c r="N190" s="3" t="s">
        <v>96</v>
      </c>
      <c r="O190" s="3" t="s">
        <v>119</v>
      </c>
      <c r="P190" s="3" t="s">
        <v>107</v>
      </c>
      <c r="Q190" s="3" t="s">
        <v>187</v>
      </c>
      <c r="R190" s="3" t="s">
        <v>101</v>
      </c>
      <c r="S190" s="3" t="s">
        <v>108</v>
      </c>
    </row>
    <row r="191" spans="1:19" ht="15">
      <c r="A191" s="3" t="s">
        <v>4167</v>
      </c>
      <c r="B191" s="3" t="s">
        <v>94</v>
      </c>
      <c r="C191" s="3" t="s">
        <v>95</v>
      </c>
      <c r="D191" s="3" t="s">
        <v>96</v>
      </c>
      <c r="E191" s="3" t="s">
        <v>97</v>
      </c>
      <c r="F191" s="3" t="s">
        <v>98</v>
      </c>
      <c r="G191" s="3" t="s">
        <v>99</v>
      </c>
      <c r="H191" s="3" t="s">
        <v>100</v>
      </c>
      <c r="I191" s="3" t="s">
        <v>101</v>
      </c>
      <c r="J191" s="3" t="s">
        <v>93</v>
      </c>
      <c r="K191" s="3" t="s">
        <v>102</v>
      </c>
      <c r="L191" s="3" t="s">
        <v>106</v>
      </c>
      <c r="M191" s="3" t="s">
        <v>95</v>
      </c>
      <c r="N191" s="3" t="s">
        <v>96</v>
      </c>
      <c r="O191" s="3" t="s">
        <v>119</v>
      </c>
      <c r="P191" s="3" t="s">
        <v>107</v>
      </c>
      <c r="Q191" s="3" t="s">
        <v>187</v>
      </c>
      <c r="R191" s="3" t="s">
        <v>101</v>
      </c>
      <c r="S191" s="3" t="s">
        <v>108</v>
      </c>
    </row>
    <row r="192" spans="1:19" ht="15">
      <c r="A192" s="3" t="s">
        <v>4168</v>
      </c>
      <c r="B192" s="3" t="s">
        <v>94</v>
      </c>
      <c r="C192" s="3" t="s">
        <v>95</v>
      </c>
      <c r="D192" s="3" t="s">
        <v>96</v>
      </c>
      <c r="E192" s="3" t="s">
        <v>97</v>
      </c>
      <c r="F192" s="3" t="s">
        <v>98</v>
      </c>
      <c r="G192" s="3" t="s">
        <v>99</v>
      </c>
      <c r="H192" s="3" t="s">
        <v>100</v>
      </c>
      <c r="I192" s="3" t="s">
        <v>101</v>
      </c>
      <c r="J192" s="3" t="s">
        <v>93</v>
      </c>
      <c r="K192" s="3" t="s">
        <v>102</v>
      </c>
      <c r="L192" s="3" t="s">
        <v>106</v>
      </c>
      <c r="M192" s="3" t="s">
        <v>95</v>
      </c>
      <c r="N192" s="3" t="s">
        <v>96</v>
      </c>
      <c r="O192" s="3" t="s">
        <v>119</v>
      </c>
      <c r="P192" s="3" t="s">
        <v>107</v>
      </c>
      <c r="Q192" s="3" t="s">
        <v>187</v>
      </c>
      <c r="R192" s="3" t="s">
        <v>101</v>
      </c>
      <c r="S192" s="3" t="s">
        <v>108</v>
      </c>
    </row>
    <row r="195" spans="1:18" ht="15">
      <c r="A195" s="3" t="s">
        <v>4169</v>
      </c>
      <c r="B195" s="3" t="s">
        <v>94</v>
      </c>
      <c r="C195" s="3" t="s">
        <v>95</v>
      </c>
      <c r="D195" s="3" t="s">
        <v>96</v>
      </c>
      <c r="E195" s="3" t="s">
        <v>97</v>
      </c>
      <c r="F195" s="3" t="s">
        <v>98</v>
      </c>
      <c r="G195" s="3" t="s">
        <v>99</v>
      </c>
      <c r="H195" s="3" t="s">
        <v>100</v>
      </c>
      <c r="I195" s="3" t="s">
        <v>101</v>
      </c>
      <c r="J195" s="3" t="s">
        <v>93</v>
      </c>
      <c r="K195" s="3" t="s">
        <v>102</v>
      </c>
      <c r="L195" s="3" t="s">
        <v>103</v>
      </c>
      <c r="M195" s="3" t="s">
        <v>95</v>
      </c>
      <c r="N195" s="3" t="s">
        <v>96</v>
      </c>
      <c r="O195" s="3" t="s">
        <v>119</v>
      </c>
      <c r="P195" s="3" t="s">
        <v>187</v>
      </c>
      <c r="Q195" s="3" t="s">
        <v>101</v>
      </c>
      <c r="R195" s="3" t="s">
        <v>108</v>
      </c>
    </row>
    <row r="196" spans="1:18" ht="15">
      <c r="A196" s="3" t="s">
        <v>4170</v>
      </c>
      <c r="B196" s="3" t="s">
        <v>94</v>
      </c>
      <c r="C196" s="3" t="s">
        <v>95</v>
      </c>
      <c r="D196" s="3" t="s">
        <v>96</v>
      </c>
      <c r="E196" s="3" t="s">
        <v>97</v>
      </c>
      <c r="F196" s="3" t="s">
        <v>98</v>
      </c>
      <c r="G196" s="3" t="s">
        <v>99</v>
      </c>
      <c r="H196" s="3" t="s">
        <v>100</v>
      </c>
      <c r="I196" s="3" t="s">
        <v>101</v>
      </c>
      <c r="J196" s="3" t="s">
        <v>93</v>
      </c>
      <c r="K196" s="3" t="s">
        <v>102</v>
      </c>
      <c r="L196" s="3" t="s">
        <v>103</v>
      </c>
      <c r="M196" s="3" t="s">
        <v>95</v>
      </c>
      <c r="N196" s="3" t="s">
        <v>96</v>
      </c>
      <c r="O196" s="3" t="s">
        <v>119</v>
      </c>
      <c r="P196" s="3" t="s">
        <v>187</v>
      </c>
      <c r="Q196" s="3" t="s">
        <v>101</v>
      </c>
      <c r="R196" s="3" t="s">
        <v>108</v>
      </c>
    </row>
    <row r="197" spans="1:18" ht="15">
      <c r="A197" s="3" t="s">
        <v>4171</v>
      </c>
      <c r="B197" s="3" t="s">
        <v>94</v>
      </c>
      <c r="C197" s="3" t="s">
        <v>95</v>
      </c>
      <c r="D197" s="3" t="s">
        <v>96</v>
      </c>
      <c r="E197" s="3" t="s">
        <v>97</v>
      </c>
      <c r="F197" s="3" t="s">
        <v>98</v>
      </c>
      <c r="G197" s="3" t="s">
        <v>99</v>
      </c>
      <c r="H197" s="3" t="s">
        <v>100</v>
      </c>
      <c r="I197" s="3" t="s">
        <v>101</v>
      </c>
      <c r="J197" s="3" t="s">
        <v>93</v>
      </c>
      <c r="K197" s="3" t="s">
        <v>102</v>
      </c>
      <c r="L197" s="3" t="s">
        <v>103</v>
      </c>
      <c r="M197" s="3" t="s">
        <v>95</v>
      </c>
      <c r="N197" s="3" t="s">
        <v>96</v>
      </c>
      <c r="O197" s="3" t="s">
        <v>119</v>
      </c>
      <c r="P197" s="3" t="s">
        <v>187</v>
      </c>
      <c r="Q197" s="3" t="s">
        <v>101</v>
      </c>
      <c r="R197" s="3" t="s">
        <v>108</v>
      </c>
    </row>
    <row r="198" spans="1:18" ht="15">
      <c r="A198" s="3" t="s">
        <v>4172</v>
      </c>
      <c r="B198" s="3" t="s">
        <v>94</v>
      </c>
      <c r="C198" s="3" t="s">
        <v>95</v>
      </c>
      <c r="D198" s="3" t="s">
        <v>96</v>
      </c>
      <c r="E198" s="3" t="s">
        <v>97</v>
      </c>
      <c r="F198" s="3" t="s">
        <v>98</v>
      </c>
      <c r="G198" s="3" t="s">
        <v>99</v>
      </c>
      <c r="H198" s="3" t="s">
        <v>100</v>
      </c>
      <c r="I198" s="3" t="s">
        <v>101</v>
      </c>
      <c r="J198" s="3" t="s">
        <v>93</v>
      </c>
      <c r="K198" s="3" t="s">
        <v>102</v>
      </c>
      <c r="L198" s="3" t="s">
        <v>103</v>
      </c>
      <c r="M198" s="3" t="s">
        <v>95</v>
      </c>
      <c r="N198" s="3" t="s">
        <v>96</v>
      </c>
      <c r="O198" s="3" t="s">
        <v>119</v>
      </c>
      <c r="P198" s="3" t="s">
        <v>187</v>
      </c>
      <c r="Q198" s="3" t="s">
        <v>101</v>
      </c>
      <c r="R198" s="3" t="s">
        <v>108</v>
      </c>
    </row>
    <row r="199" spans="1:18" ht="15">
      <c r="A199" s="3" t="s">
        <v>4173</v>
      </c>
      <c r="B199" s="3" t="s">
        <v>94</v>
      </c>
      <c r="C199" s="3" t="s">
        <v>95</v>
      </c>
      <c r="D199" s="3" t="s">
        <v>96</v>
      </c>
      <c r="E199" s="3" t="s">
        <v>97</v>
      </c>
      <c r="F199" s="3" t="s">
        <v>98</v>
      </c>
      <c r="G199" s="3" t="s">
        <v>99</v>
      </c>
      <c r="H199" s="3" t="s">
        <v>100</v>
      </c>
      <c r="I199" s="3" t="s">
        <v>101</v>
      </c>
      <c r="J199" s="3" t="s">
        <v>93</v>
      </c>
      <c r="K199" s="3" t="s">
        <v>102</v>
      </c>
      <c r="L199" s="3" t="s">
        <v>103</v>
      </c>
      <c r="M199" s="3" t="s">
        <v>95</v>
      </c>
      <c r="N199" s="3" t="s">
        <v>96</v>
      </c>
      <c r="O199" s="3" t="s">
        <v>119</v>
      </c>
      <c r="P199" s="3" t="s">
        <v>187</v>
      </c>
      <c r="Q199" s="3" t="s">
        <v>101</v>
      </c>
      <c r="R199" s="3" t="s">
        <v>108</v>
      </c>
    </row>
    <row r="200" spans="1:18" ht="15">
      <c r="A200" s="3" t="s">
        <v>4174</v>
      </c>
      <c r="B200" s="3" t="s">
        <v>94</v>
      </c>
      <c r="C200" s="3" t="s">
        <v>95</v>
      </c>
      <c r="D200" s="3" t="s">
        <v>96</v>
      </c>
      <c r="E200" s="3" t="s">
        <v>97</v>
      </c>
      <c r="F200" s="3" t="s">
        <v>98</v>
      </c>
      <c r="G200" s="3" t="s">
        <v>99</v>
      </c>
      <c r="H200" s="3" t="s">
        <v>100</v>
      </c>
      <c r="I200" s="3" t="s">
        <v>101</v>
      </c>
      <c r="J200" s="3" t="s">
        <v>93</v>
      </c>
      <c r="K200" s="3" t="s">
        <v>102</v>
      </c>
      <c r="L200" s="3" t="s">
        <v>103</v>
      </c>
      <c r="M200" s="3" t="s">
        <v>95</v>
      </c>
      <c r="N200" s="3" t="s">
        <v>96</v>
      </c>
      <c r="O200" s="3" t="s">
        <v>119</v>
      </c>
      <c r="P200" s="3" t="s">
        <v>187</v>
      </c>
      <c r="Q200" s="3" t="s">
        <v>101</v>
      </c>
      <c r="R200" s="3" t="s">
        <v>108</v>
      </c>
    </row>
    <row r="201" spans="1:18" ht="15">
      <c r="A201" s="3" t="s">
        <v>4175</v>
      </c>
      <c r="B201" s="3" t="s">
        <v>94</v>
      </c>
      <c r="C201" s="3" t="s">
        <v>95</v>
      </c>
      <c r="D201" s="3" t="s">
        <v>96</v>
      </c>
      <c r="E201" s="3" t="s">
        <v>97</v>
      </c>
      <c r="F201" s="3" t="s">
        <v>98</v>
      </c>
      <c r="G201" s="3" t="s">
        <v>99</v>
      </c>
      <c r="H201" s="3" t="s">
        <v>100</v>
      </c>
      <c r="I201" s="3" t="s">
        <v>101</v>
      </c>
      <c r="J201" s="3" t="s">
        <v>93</v>
      </c>
      <c r="K201" s="3" t="s">
        <v>102</v>
      </c>
      <c r="L201" s="3" t="s">
        <v>103</v>
      </c>
      <c r="M201" s="3" t="s">
        <v>95</v>
      </c>
      <c r="N201" s="3" t="s">
        <v>96</v>
      </c>
      <c r="O201" s="3" t="s">
        <v>119</v>
      </c>
      <c r="P201" s="3" t="s">
        <v>187</v>
      </c>
      <c r="Q201" s="3" t="s">
        <v>101</v>
      </c>
      <c r="R201" s="3" t="s">
        <v>108</v>
      </c>
    </row>
    <row r="202" spans="1:18" ht="15">
      <c r="A202" s="3" t="s">
        <v>4176</v>
      </c>
      <c r="B202" s="3" t="s">
        <v>94</v>
      </c>
      <c r="C202" s="3" t="s">
        <v>95</v>
      </c>
      <c r="D202" s="3" t="s">
        <v>96</v>
      </c>
      <c r="E202" s="3" t="s">
        <v>97</v>
      </c>
      <c r="F202" s="3" t="s">
        <v>98</v>
      </c>
      <c r="G202" s="3" t="s">
        <v>99</v>
      </c>
      <c r="H202" s="3" t="s">
        <v>100</v>
      </c>
      <c r="I202" s="3" t="s">
        <v>101</v>
      </c>
      <c r="J202" s="3" t="s">
        <v>93</v>
      </c>
      <c r="K202" s="3" t="s">
        <v>102</v>
      </c>
      <c r="L202" s="3" t="s">
        <v>103</v>
      </c>
      <c r="M202" s="3" t="s">
        <v>95</v>
      </c>
      <c r="N202" s="3" t="s">
        <v>96</v>
      </c>
      <c r="O202" s="3" t="s">
        <v>119</v>
      </c>
      <c r="P202" s="3" t="s">
        <v>187</v>
      </c>
      <c r="Q202" s="3" t="s">
        <v>101</v>
      </c>
      <c r="R202" s="3" t="s">
        <v>108</v>
      </c>
    </row>
    <row r="203" spans="1:18" ht="15">
      <c r="A203" s="3" t="s">
        <v>4177</v>
      </c>
      <c r="B203" s="3" t="s">
        <v>94</v>
      </c>
      <c r="C203" s="3" t="s">
        <v>95</v>
      </c>
      <c r="D203" s="3" t="s">
        <v>96</v>
      </c>
      <c r="E203" s="3" t="s">
        <v>97</v>
      </c>
      <c r="F203" s="3" t="s">
        <v>98</v>
      </c>
      <c r="G203" s="3" t="s">
        <v>99</v>
      </c>
      <c r="H203" s="3" t="s">
        <v>100</v>
      </c>
      <c r="I203" s="3" t="s">
        <v>101</v>
      </c>
      <c r="J203" s="3" t="s">
        <v>93</v>
      </c>
      <c r="K203" s="3" t="s">
        <v>102</v>
      </c>
      <c r="L203" s="3" t="s">
        <v>103</v>
      </c>
      <c r="M203" s="3" t="s">
        <v>95</v>
      </c>
      <c r="N203" s="3" t="s">
        <v>96</v>
      </c>
      <c r="O203" s="3" t="s">
        <v>119</v>
      </c>
      <c r="P203" s="3" t="s">
        <v>187</v>
      </c>
      <c r="Q203" s="3" t="s">
        <v>101</v>
      </c>
      <c r="R203" s="3" t="s">
        <v>108</v>
      </c>
    </row>
    <row r="204" spans="1:18" ht="15">
      <c r="A204" s="3" t="s">
        <v>4178</v>
      </c>
      <c r="B204" s="3" t="s">
        <v>94</v>
      </c>
      <c r="C204" s="3" t="s">
        <v>95</v>
      </c>
      <c r="D204" s="3" t="s">
        <v>96</v>
      </c>
      <c r="E204" s="3" t="s">
        <v>97</v>
      </c>
      <c r="F204" s="3" t="s">
        <v>98</v>
      </c>
      <c r="G204" s="3" t="s">
        <v>99</v>
      </c>
      <c r="H204" s="3" t="s">
        <v>100</v>
      </c>
      <c r="I204" s="3" t="s">
        <v>101</v>
      </c>
      <c r="J204" s="3" t="s">
        <v>93</v>
      </c>
      <c r="K204" s="3" t="s">
        <v>102</v>
      </c>
      <c r="L204" s="3" t="s">
        <v>103</v>
      </c>
      <c r="M204" s="3" t="s">
        <v>95</v>
      </c>
      <c r="N204" s="3" t="s">
        <v>96</v>
      </c>
      <c r="O204" s="3" t="s">
        <v>119</v>
      </c>
      <c r="P204" s="3" t="s">
        <v>187</v>
      </c>
      <c r="Q204" s="3" t="s">
        <v>101</v>
      </c>
      <c r="R204" s="3" t="s">
        <v>108</v>
      </c>
    </row>
    <row r="205" spans="1:18" ht="15">
      <c r="A205" s="3" t="s">
        <v>4179</v>
      </c>
      <c r="B205" s="3" t="s">
        <v>94</v>
      </c>
      <c r="C205" s="3" t="s">
        <v>95</v>
      </c>
      <c r="D205" s="3" t="s">
        <v>96</v>
      </c>
      <c r="E205" s="3" t="s">
        <v>97</v>
      </c>
      <c r="F205" s="3" t="s">
        <v>98</v>
      </c>
      <c r="G205" s="3" t="s">
        <v>99</v>
      </c>
      <c r="H205" s="3" t="s">
        <v>100</v>
      </c>
      <c r="I205" s="3" t="s">
        <v>101</v>
      </c>
      <c r="J205" s="3" t="s">
        <v>93</v>
      </c>
      <c r="K205" s="3" t="s">
        <v>102</v>
      </c>
      <c r="L205" s="3" t="s">
        <v>103</v>
      </c>
      <c r="M205" s="3" t="s">
        <v>95</v>
      </c>
      <c r="N205" s="3" t="s">
        <v>96</v>
      </c>
      <c r="O205" s="3" t="s">
        <v>119</v>
      </c>
      <c r="P205" s="3" t="s">
        <v>187</v>
      </c>
      <c r="Q205" s="3" t="s">
        <v>101</v>
      </c>
      <c r="R205" s="3" t="s">
        <v>108</v>
      </c>
    </row>
    <row r="206" spans="1:18" ht="15">
      <c r="A206" s="3" t="s">
        <v>4180</v>
      </c>
      <c r="B206" s="3" t="s">
        <v>94</v>
      </c>
      <c r="C206" s="3" t="s">
        <v>95</v>
      </c>
      <c r="D206" s="3" t="s">
        <v>96</v>
      </c>
      <c r="E206" s="3" t="s">
        <v>97</v>
      </c>
      <c r="F206" s="3" t="s">
        <v>98</v>
      </c>
      <c r="G206" s="3" t="s">
        <v>99</v>
      </c>
      <c r="H206" s="3" t="s">
        <v>100</v>
      </c>
      <c r="I206" s="3" t="s">
        <v>101</v>
      </c>
      <c r="J206" s="3" t="s">
        <v>93</v>
      </c>
      <c r="K206" s="3" t="s">
        <v>102</v>
      </c>
      <c r="L206" s="3" t="s">
        <v>103</v>
      </c>
      <c r="M206" s="3" t="s">
        <v>95</v>
      </c>
      <c r="N206" s="3" t="s">
        <v>96</v>
      </c>
      <c r="O206" s="3" t="s">
        <v>119</v>
      </c>
      <c r="P206" s="3" t="s">
        <v>187</v>
      </c>
      <c r="Q206" s="3" t="s">
        <v>101</v>
      </c>
      <c r="R206" s="3" t="s">
        <v>108</v>
      </c>
    </row>
    <row r="209" spans="1:19" ht="15">
      <c r="A209" s="3" t="s">
        <v>4181</v>
      </c>
      <c r="B209" s="3" t="s">
        <v>94</v>
      </c>
      <c r="C209" s="3" t="s">
        <v>95</v>
      </c>
      <c r="D209" s="3" t="s">
        <v>96</v>
      </c>
      <c r="E209" s="3" t="s">
        <v>97</v>
      </c>
      <c r="F209" s="3" t="s">
        <v>98</v>
      </c>
      <c r="G209" s="3" t="s">
        <v>99</v>
      </c>
      <c r="H209" s="3" t="s">
        <v>100</v>
      </c>
      <c r="I209" s="3" t="s">
        <v>101</v>
      </c>
      <c r="J209" s="3" t="s">
        <v>93</v>
      </c>
      <c r="K209" s="3" t="s">
        <v>102</v>
      </c>
      <c r="L209" s="3" t="s">
        <v>103</v>
      </c>
      <c r="M209" s="3" t="s">
        <v>95</v>
      </c>
      <c r="N209" s="3" t="s">
        <v>96</v>
      </c>
      <c r="O209" s="3" t="s">
        <v>119</v>
      </c>
      <c r="P209" s="3" t="s">
        <v>187</v>
      </c>
      <c r="Q209" s="3" t="s">
        <v>101</v>
      </c>
      <c r="R209" s="3" t="s">
        <v>108</v>
      </c>
    </row>
    <row r="210" spans="1:19" ht="15">
      <c r="A210" s="3" t="s">
        <v>4182</v>
      </c>
      <c r="B210" s="3" t="s">
        <v>94</v>
      </c>
      <c r="C210" s="3" t="s">
        <v>95</v>
      </c>
      <c r="D210" s="3" t="s">
        <v>96</v>
      </c>
      <c r="E210" s="3" t="s">
        <v>97</v>
      </c>
      <c r="F210" s="3" t="s">
        <v>98</v>
      </c>
      <c r="G210" s="3" t="s">
        <v>99</v>
      </c>
      <c r="H210" s="3" t="s">
        <v>100</v>
      </c>
      <c r="I210" s="3" t="s">
        <v>101</v>
      </c>
      <c r="J210" s="3" t="s">
        <v>93</v>
      </c>
      <c r="K210" s="3" t="s">
        <v>102</v>
      </c>
      <c r="L210" s="3" t="s">
        <v>103</v>
      </c>
      <c r="M210" s="3" t="s">
        <v>95</v>
      </c>
      <c r="N210" s="3" t="s">
        <v>96</v>
      </c>
      <c r="O210" s="3" t="s">
        <v>119</v>
      </c>
      <c r="P210" s="3" t="s">
        <v>187</v>
      </c>
      <c r="Q210" s="3" t="s">
        <v>101</v>
      </c>
      <c r="R210" s="3" t="s">
        <v>108</v>
      </c>
    </row>
    <row r="211" spans="1:19" ht="15">
      <c r="A211" s="3" t="s">
        <v>4183</v>
      </c>
      <c r="B211" s="3" t="s">
        <v>94</v>
      </c>
      <c r="C211" s="3" t="s">
        <v>95</v>
      </c>
      <c r="D211" s="3" t="s">
        <v>96</v>
      </c>
      <c r="E211" s="3" t="s">
        <v>97</v>
      </c>
      <c r="F211" s="3" t="s">
        <v>98</v>
      </c>
      <c r="G211" s="3" t="s">
        <v>99</v>
      </c>
      <c r="H211" s="3" t="s">
        <v>100</v>
      </c>
      <c r="I211" s="3" t="s">
        <v>101</v>
      </c>
      <c r="J211" s="3" t="s">
        <v>93</v>
      </c>
      <c r="K211" s="3" t="s">
        <v>102</v>
      </c>
      <c r="L211" s="3" t="s">
        <v>103</v>
      </c>
      <c r="M211" s="3" t="s">
        <v>95</v>
      </c>
      <c r="N211" s="3" t="s">
        <v>96</v>
      </c>
      <c r="O211" s="3" t="s">
        <v>119</v>
      </c>
      <c r="P211" s="3" t="s">
        <v>187</v>
      </c>
      <c r="Q211" s="3" t="s">
        <v>101</v>
      </c>
      <c r="R211" s="3" t="s">
        <v>108</v>
      </c>
    </row>
    <row r="212" spans="1:19" ht="15">
      <c r="A212" s="3" t="s">
        <v>4184</v>
      </c>
      <c r="B212" s="3" t="s">
        <v>94</v>
      </c>
      <c r="C212" s="3" t="s">
        <v>95</v>
      </c>
      <c r="D212" s="3" t="s">
        <v>96</v>
      </c>
      <c r="E212" s="3" t="s">
        <v>97</v>
      </c>
      <c r="F212" s="3" t="s">
        <v>98</v>
      </c>
      <c r="G212" s="3" t="s">
        <v>99</v>
      </c>
      <c r="H212" s="3" t="s">
        <v>100</v>
      </c>
      <c r="I212" s="3" t="s">
        <v>101</v>
      </c>
      <c r="J212" s="3" t="s">
        <v>93</v>
      </c>
      <c r="K212" s="3" t="s">
        <v>102</v>
      </c>
      <c r="L212" s="3" t="s">
        <v>103</v>
      </c>
      <c r="M212" s="3" t="s">
        <v>95</v>
      </c>
      <c r="N212" s="3" t="s">
        <v>96</v>
      </c>
      <c r="O212" s="3" t="s">
        <v>119</v>
      </c>
      <c r="P212" s="3" t="s">
        <v>187</v>
      </c>
      <c r="Q212" s="3" t="s">
        <v>101</v>
      </c>
      <c r="R212" s="3" t="s">
        <v>108</v>
      </c>
    </row>
    <row r="213" spans="1:19" ht="15">
      <c r="A213" s="3" t="s">
        <v>4185</v>
      </c>
      <c r="B213" s="3" t="s">
        <v>94</v>
      </c>
      <c r="C213" s="3" t="s">
        <v>95</v>
      </c>
      <c r="D213" s="3" t="s">
        <v>96</v>
      </c>
      <c r="E213" s="3" t="s">
        <v>97</v>
      </c>
      <c r="F213" s="3" t="s">
        <v>98</v>
      </c>
      <c r="G213" s="3" t="s">
        <v>99</v>
      </c>
      <c r="H213" s="3" t="s">
        <v>100</v>
      </c>
      <c r="I213" s="3" t="s">
        <v>101</v>
      </c>
      <c r="J213" s="3" t="s">
        <v>93</v>
      </c>
      <c r="K213" s="3" t="s">
        <v>102</v>
      </c>
      <c r="L213" s="3" t="s">
        <v>103</v>
      </c>
      <c r="M213" s="3" t="s">
        <v>95</v>
      </c>
      <c r="N213" s="3" t="s">
        <v>96</v>
      </c>
      <c r="O213" s="3" t="s">
        <v>119</v>
      </c>
      <c r="P213" s="3" t="s">
        <v>187</v>
      </c>
      <c r="Q213" s="3" t="s">
        <v>101</v>
      </c>
      <c r="R213" s="3" t="s">
        <v>108</v>
      </c>
    </row>
    <row r="214" spans="1:19" ht="15">
      <c r="A214" s="3" t="s">
        <v>4186</v>
      </c>
      <c r="B214" s="3" t="s">
        <v>94</v>
      </c>
      <c r="C214" s="3" t="s">
        <v>95</v>
      </c>
      <c r="D214" s="3" t="s">
        <v>96</v>
      </c>
      <c r="E214" s="3" t="s">
        <v>97</v>
      </c>
      <c r="F214" s="3" t="s">
        <v>98</v>
      </c>
      <c r="G214" s="3" t="s">
        <v>99</v>
      </c>
      <c r="H214" s="3" t="s">
        <v>100</v>
      </c>
      <c r="I214" s="3" t="s">
        <v>101</v>
      </c>
      <c r="J214" s="3" t="s">
        <v>93</v>
      </c>
      <c r="K214" s="3" t="s">
        <v>102</v>
      </c>
      <c r="L214" s="3" t="s">
        <v>103</v>
      </c>
      <c r="M214" s="3" t="s">
        <v>95</v>
      </c>
      <c r="N214" s="3" t="s">
        <v>96</v>
      </c>
      <c r="O214" s="3" t="s">
        <v>119</v>
      </c>
      <c r="P214" s="3" t="s">
        <v>187</v>
      </c>
      <c r="Q214" s="3" t="s">
        <v>101</v>
      </c>
      <c r="R214" s="3" t="s">
        <v>108</v>
      </c>
    </row>
    <row r="215" spans="1:19" ht="15">
      <c r="A215" s="3" t="s">
        <v>4187</v>
      </c>
      <c r="B215" s="3" t="s">
        <v>94</v>
      </c>
      <c r="C215" s="3" t="s">
        <v>95</v>
      </c>
      <c r="D215" s="3" t="s">
        <v>96</v>
      </c>
      <c r="E215" s="3" t="s">
        <v>97</v>
      </c>
      <c r="F215" s="3" t="s">
        <v>98</v>
      </c>
      <c r="G215" s="3" t="s">
        <v>99</v>
      </c>
      <c r="H215" s="3" t="s">
        <v>100</v>
      </c>
      <c r="I215" s="3" t="s">
        <v>101</v>
      </c>
      <c r="J215" s="3" t="s">
        <v>93</v>
      </c>
      <c r="K215" s="3" t="s">
        <v>102</v>
      </c>
      <c r="L215" s="3" t="s">
        <v>103</v>
      </c>
      <c r="M215" s="3" t="s">
        <v>95</v>
      </c>
      <c r="N215" s="3" t="s">
        <v>96</v>
      </c>
      <c r="O215" s="3" t="s">
        <v>119</v>
      </c>
      <c r="P215" s="3" t="s">
        <v>187</v>
      </c>
      <c r="Q215" s="3" t="s">
        <v>101</v>
      </c>
      <c r="R215" s="3" t="s">
        <v>108</v>
      </c>
    </row>
    <row r="216" spans="1:19" ht="15">
      <c r="A216" s="3" t="s">
        <v>4188</v>
      </c>
      <c r="B216" s="3" t="s">
        <v>94</v>
      </c>
      <c r="C216" s="3" t="s">
        <v>95</v>
      </c>
      <c r="D216" s="3" t="s">
        <v>96</v>
      </c>
      <c r="E216" s="3" t="s">
        <v>97</v>
      </c>
      <c r="F216" s="3" t="s">
        <v>98</v>
      </c>
      <c r="G216" s="3" t="s">
        <v>99</v>
      </c>
      <c r="H216" s="3" t="s">
        <v>100</v>
      </c>
      <c r="I216" s="3" t="s">
        <v>101</v>
      </c>
      <c r="J216" s="3" t="s">
        <v>93</v>
      </c>
      <c r="K216" s="3" t="s">
        <v>102</v>
      </c>
      <c r="L216" s="3" t="s">
        <v>103</v>
      </c>
      <c r="M216" s="3" t="s">
        <v>95</v>
      </c>
      <c r="N216" s="3" t="s">
        <v>96</v>
      </c>
      <c r="O216" s="3" t="s">
        <v>119</v>
      </c>
      <c r="P216" s="3" t="s">
        <v>187</v>
      </c>
      <c r="Q216" s="3" t="s">
        <v>101</v>
      </c>
      <c r="R216" s="3" t="s">
        <v>108</v>
      </c>
    </row>
    <row r="217" spans="1:19" ht="15">
      <c r="A217" s="3" t="s">
        <v>4189</v>
      </c>
      <c r="B217" s="3" t="s">
        <v>94</v>
      </c>
      <c r="C217" s="3" t="s">
        <v>95</v>
      </c>
      <c r="D217" s="3" t="s">
        <v>96</v>
      </c>
      <c r="E217" s="3" t="s">
        <v>97</v>
      </c>
      <c r="F217" s="3" t="s">
        <v>98</v>
      </c>
      <c r="G217" s="3" t="s">
        <v>99</v>
      </c>
      <c r="H217" s="3" t="s">
        <v>100</v>
      </c>
      <c r="I217" s="3" t="s">
        <v>101</v>
      </c>
      <c r="J217" s="3" t="s">
        <v>93</v>
      </c>
      <c r="K217" s="3" t="s">
        <v>102</v>
      </c>
      <c r="L217" s="3" t="s">
        <v>103</v>
      </c>
      <c r="M217" s="3" t="s">
        <v>95</v>
      </c>
      <c r="N217" s="3" t="s">
        <v>96</v>
      </c>
      <c r="O217" s="3" t="s">
        <v>119</v>
      </c>
      <c r="P217" s="3" t="s">
        <v>187</v>
      </c>
      <c r="Q217" s="3" t="s">
        <v>101</v>
      </c>
      <c r="R217" s="3" t="s">
        <v>108</v>
      </c>
    </row>
    <row r="218" spans="1:19" ht="15">
      <c r="A218" s="3" t="s">
        <v>4190</v>
      </c>
      <c r="B218" s="3" t="s">
        <v>94</v>
      </c>
      <c r="C218" s="3" t="s">
        <v>95</v>
      </c>
      <c r="D218" s="3" t="s">
        <v>96</v>
      </c>
      <c r="E218" s="3" t="s">
        <v>97</v>
      </c>
      <c r="F218" s="3" t="s">
        <v>98</v>
      </c>
      <c r="G218" s="3" t="s">
        <v>99</v>
      </c>
      <c r="H218" s="3" t="s">
        <v>100</v>
      </c>
      <c r="I218" s="3" t="s">
        <v>101</v>
      </c>
      <c r="J218" s="3" t="s">
        <v>93</v>
      </c>
      <c r="K218" s="3" t="s">
        <v>102</v>
      </c>
      <c r="L218" s="3" t="s">
        <v>103</v>
      </c>
      <c r="M218" s="3" t="s">
        <v>95</v>
      </c>
      <c r="N218" s="3" t="s">
        <v>96</v>
      </c>
      <c r="O218" s="3" t="s">
        <v>119</v>
      </c>
      <c r="P218" s="3" t="s">
        <v>187</v>
      </c>
      <c r="Q218" s="3" t="s">
        <v>101</v>
      </c>
      <c r="R218" s="3" t="s">
        <v>108</v>
      </c>
    </row>
    <row r="219" spans="1:19" ht="15">
      <c r="A219" s="3" t="s">
        <v>4191</v>
      </c>
      <c r="B219" s="3" t="s">
        <v>94</v>
      </c>
      <c r="C219" s="3" t="s">
        <v>95</v>
      </c>
      <c r="D219" s="3" t="s">
        <v>96</v>
      </c>
      <c r="E219" s="3" t="s">
        <v>97</v>
      </c>
      <c r="F219" s="3" t="s">
        <v>98</v>
      </c>
      <c r="G219" s="3" t="s">
        <v>99</v>
      </c>
      <c r="H219" s="3" t="s">
        <v>100</v>
      </c>
      <c r="I219" s="3" t="s">
        <v>101</v>
      </c>
      <c r="J219" s="3" t="s">
        <v>93</v>
      </c>
      <c r="K219" s="3" t="s">
        <v>102</v>
      </c>
      <c r="L219" s="3" t="s">
        <v>103</v>
      </c>
      <c r="M219" s="3" t="s">
        <v>95</v>
      </c>
      <c r="N219" s="3" t="s">
        <v>96</v>
      </c>
      <c r="O219" s="3" t="s">
        <v>119</v>
      </c>
      <c r="P219" s="3" t="s">
        <v>187</v>
      </c>
      <c r="Q219" s="3" t="s">
        <v>101</v>
      </c>
      <c r="R219" s="3" t="s">
        <v>108</v>
      </c>
    </row>
    <row r="220" spans="1:19" ht="15">
      <c r="A220" s="3" t="s">
        <v>4192</v>
      </c>
      <c r="B220" s="3" t="s">
        <v>94</v>
      </c>
      <c r="C220" s="3" t="s">
        <v>95</v>
      </c>
      <c r="D220" s="3" t="s">
        <v>96</v>
      </c>
      <c r="E220" s="3" t="s">
        <v>97</v>
      </c>
      <c r="F220" s="3" t="s">
        <v>98</v>
      </c>
      <c r="G220" s="3" t="s">
        <v>99</v>
      </c>
      <c r="H220" s="3" t="s">
        <v>100</v>
      </c>
      <c r="I220" s="3" t="s">
        <v>101</v>
      </c>
      <c r="J220" s="3" t="s">
        <v>93</v>
      </c>
      <c r="K220" s="3" t="s">
        <v>102</v>
      </c>
      <c r="L220" s="3" t="s">
        <v>103</v>
      </c>
      <c r="M220" s="3" t="s">
        <v>95</v>
      </c>
      <c r="N220" s="3" t="s">
        <v>96</v>
      </c>
      <c r="O220" s="3" t="s">
        <v>119</v>
      </c>
      <c r="P220" s="3" t="s">
        <v>187</v>
      </c>
      <c r="Q220" s="3" t="s">
        <v>101</v>
      </c>
      <c r="R220" s="3" t="s">
        <v>108</v>
      </c>
    </row>
    <row r="223" spans="1:19" ht="15">
      <c r="A223" s="3" t="s">
        <v>4193</v>
      </c>
      <c r="B223" s="3" t="s">
        <v>94</v>
      </c>
      <c r="C223" s="3" t="s">
        <v>95</v>
      </c>
      <c r="D223" s="3" t="s">
        <v>96</v>
      </c>
      <c r="E223" s="3" t="s">
        <v>97</v>
      </c>
      <c r="F223" s="3" t="s">
        <v>98</v>
      </c>
      <c r="G223" s="3" t="s">
        <v>99</v>
      </c>
      <c r="H223" s="3" t="s">
        <v>100</v>
      </c>
      <c r="I223" s="3" t="s">
        <v>101</v>
      </c>
      <c r="J223" s="3" t="s">
        <v>93</v>
      </c>
      <c r="K223" s="3" t="s">
        <v>102</v>
      </c>
      <c r="L223" s="3" t="s">
        <v>103</v>
      </c>
      <c r="M223" s="3" t="s">
        <v>95</v>
      </c>
      <c r="N223" s="3" t="s">
        <v>96</v>
      </c>
      <c r="O223" s="3" t="s">
        <v>119</v>
      </c>
      <c r="P223" s="3" t="s">
        <v>107</v>
      </c>
      <c r="Q223" s="3" t="s">
        <v>187</v>
      </c>
      <c r="R223" s="3" t="s">
        <v>101</v>
      </c>
      <c r="S223" s="3" t="s">
        <v>108</v>
      </c>
    </row>
    <row r="224" spans="1:19" ht="15">
      <c r="A224" s="3" t="s">
        <v>4194</v>
      </c>
      <c r="B224" s="3" t="s">
        <v>94</v>
      </c>
      <c r="C224" s="3" t="s">
        <v>95</v>
      </c>
      <c r="D224" s="3" t="s">
        <v>96</v>
      </c>
      <c r="E224" s="3" t="s">
        <v>97</v>
      </c>
      <c r="F224" s="3" t="s">
        <v>98</v>
      </c>
      <c r="G224" s="3" t="s">
        <v>99</v>
      </c>
      <c r="H224" s="3" t="s">
        <v>100</v>
      </c>
      <c r="I224" s="3" t="s">
        <v>101</v>
      </c>
      <c r="J224" s="3" t="s">
        <v>93</v>
      </c>
      <c r="K224" s="3" t="s">
        <v>102</v>
      </c>
      <c r="L224" s="3" t="s">
        <v>103</v>
      </c>
      <c r="M224" s="3" t="s">
        <v>95</v>
      </c>
      <c r="N224" s="3" t="s">
        <v>96</v>
      </c>
      <c r="O224" s="3" t="s">
        <v>119</v>
      </c>
      <c r="P224" s="3" t="s">
        <v>107</v>
      </c>
      <c r="Q224" s="3" t="s">
        <v>187</v>
      </c>
      <c r="R224" s="3" t="s">
        <v>101</v>
      </c>
      <c r="S224" s="3" t="s">
        <v>108</v>
      </c>
    </row>
    <row r="225" spans="1:19" ht="15">
      <c r="A225" s="3" t="s">
        <v>4195</v>
      </c>
      <c r="B225" s="3" t="s">
        <v>94</v>
      </c>
      <c r="C225" s="3" t="s">
        <v>95</v>
      </c>
      <c r="D225" s="3" t="s">
        <v>96</v>
      </c>
      <c r="E225" s="3" t="s">
        <v>97</v>
      </c>
      <c r="F225" s="3" t="s">
        <v>98</v>
      </c>
      <c r="G225" s="3" t="s">
        <v>99</v>
      </c>
      <c r="H225" s="3" t="s">
        <v>100</v>
      </c>
      <c r="I225" s="3" t="s">
        <v>101</v>
      </c>
      <c r="J225" s="3" t="s">
        <v>93</v>
      </c>
      <c r="K225" s="3" t="s">
        <v>102</v>
      </c>
      <c r="L225" s="3" t="s">
        <v>103</v>
      </c>
      <c r="M225" s="3" t="s">
        <v>95</v>
      </c>
      <c r="N225" s="3" t="s">
        <v>96</v>
      </c>
      <c r="O225" s="3" t="s">
        <v>119</v>
      </c>
      <c r="P225" s="3" t="s">
        <v>107</v>
      </c>
      <c r="Q225" s="3" t="s">
        <v>187</v>
      </c>
      <c r="R225" s="3" t="s">
        <v>101</v>
      </c>
      <c r="S225" s="3" t="s">
        <v>108</v>
      </c>
    </row>
    <row r="226" spans="1:19" ht="15">
      <c r="A226" s="3" t="s">
        <v>4196</v>
      </c>
      <c r="B226" s="3" t="s">
        <v>94</v>
      </c>
      <c r="C226" s="3" t="s">
        <v>95</v>
      </c>
      <c r="D226" s="3" t="s">
        <v>96</v>
      </c>
      <c r="E226" s="3" t="s">
        <v>97</v>
      </c>
      <c r="F226" s="3" t="s">
        <v>98</v>
      </c>
      <c r="G226" s="3" t="s">
        <v>99</v>
      </c>
      <c r="H226" s="3" t="s">
        <v>100</v>
      </c>
      <c r="I226" s="3" t="s">
        <v>101</v>
      </c>
      <c r="J226" s="3" t="s">
        <v>93</v>
      </c>
      <c r="K226" s="3" t="s">
        <v>102</v>
      </c>
      <c r="L226" s="3" t="s">
        <v>103</v>
      </c>
      <c r="M226" s="3" t="s">
        <v>95</v>
      </c>
      <c r="N226" s="3" t="s">
        <v>96</v>
      </c>
      <c r="O226" s="3" t="s">
        <v>119</v>
      </c>
      <c r="P226" s="3" t="s">
        <v>107</v>
      </c>
      <c r="Q226" s="3" t="s">
        <v>187</v>
      </c>
      <c r="R226" s="3" t="s">
        <v>101</v>
      </c>
      <c r="S226" s="3" t="s">
        <v>108</v>
      </c>
    </row>
    <row r="227" spans="1:19" ht="15">
      <c r="A227" s="3" t="s">
        <v>4197</v>
      </c>
      <c r="B227" s="3" t="s">
        <v>94</v>
      </c>
      <c r="C227" s="3" t="s">
        <v>95</v>
      </c>
      <c r="D227" s="3" t="s">
        <v>96</v>
      </c>
      <c r="E227" s="3" t="s">
        <v>97</v>
      </c>
      <c r="F227" s="3" t="s">
        <v>98</v>
      </c>
      <c r="G227" s="3" t="s">
        <v>99</v>
      </c>
      <c r="H227" s="3" t="s">
        <v>100</v>
      </c>
      <c r="I227" s="3" t="s">
        <v>101</v>
      </c>
      <c r="J227" s="3" t="s">
        <v>93</v>
      </c>
      <c r="K227" s="3" t="s">
        <v>102</v>
      </c>
      <c r="L227" s="3" t="s">
        <v>103</v>
      </c>
      <c r="M227" s="3" t="s">
        <v>95</v>
      </c>
      <c r="N227" s="3" t="s">
        <v>96</v>
      </c>
      <c r="O227" s="3" t="s">
        <v>119</v>
      </c>
      <c r="P227" s="3" t="s">
        <v>107</v>
      </c>
      <c r="Q227" s="3" t="s">
        <v>187</v>
      </c>
      <c r="R227" s="3" t="s">
        <v>101</v>
      </c>
      <c r="S227" s="3" t="s">
        <v>108</v>
      </c>
    </row>
    <row r="228" spans="1:19" ht="15">
      <c r="A228" s="3" t="s">
        <v>4198</v>
      </c>
      <c r="B228" s="3" t="s">
        <v>94</v>
      </c>
      <c r="C228" s="3" t="s">
        <v>95</v>
      </c>
      <c r="D228" s="3" t="s">
        <v>96</v>
      </c>
      <c r="E228" s="3" t="s">
        <v>97</v>
      </c>
      <c r="F228" s="3" t="s">
        <v>98</v>
      </c>
      <c r="G228" s="3" t="s">
        <v>99</v>
      </c>
      <c r="H228" s="3" t="s">
        <v>100</v>
      </c>
      <c r="I228" s="3" t="s">
        <v>101</v>
      </c>
      <c r="J228" s="3" t="s">
        <v>93</v>
      </c>
      <c r="K228" s="3" t="s">
        <v>102</v>
      </c>
      <c r="L228" s="3" t="s">
        <v>103</v>
      </c>
      <c r="M228" s="3" t="s">
        <v>95</v>
      </c>
      <c r="N228" s="3" t="s">
        <v>96</v>
      </c>
      <c r="O228" s="3" t="s">
        <v>119</v>
      </c>
      <c r="P228" s="3" t="s">
        <v>107</v>
      </c>
      <c r="Q228" s="3" t="s">
        <v>187</v>
      </c>
      <c r="R228" s="3" t="s">
        <v>101</v>
      </c>
      <c r="S228" s="3" t="s">
        <v>108</v>
      </c>
    </row>
    <row r="229" spans="1:19" ht="15">
      <c r="A229" s="3" t="s">
        <v>4199</v>
      </c>
      <c r="B229" s="3" t="s">
        <v>94</v>
      </c>
      <c r="C229" s="3" t="s">
        <v>95</v>
      </c>
      <c r="D229" s="3" t="s">
        <v>96</v>
      </c>
      <c r="E229" s="3" t="s">
        <v>97</v>
      </c>
      <c r="F229" s="3" t="s">
        <v>98</v>
      </c>
      <c r="G229" s="3" t="s">
        <v>99</v>
      </c>
      <c r="H229" s="3" t="s">
        <v>100</v>
      </c>
      <c r="I229" s="3" t="s">
        <v>101</v>
      </c>
      <c r="J229" s="3" t="s">
        <v>93</v>
      </c>
      <c r="K229" s="3" t="s">
        <v>102</v>
      </c>
      <c r="L229" s="3" t="s">
        <v>103</v>
      </c>
      <c r="M229" s="3" t="s">
        <v>95</v>
      </c>
      <c r="N229" s="3" t="s">
        <v>96</v>
      </c>
      <c r="O229" s="3" t="s">
        <v>119</v>
      </c>
      <c r="P229" s="3" t="s">
        <v>107</v>
      </c>
      <c r="Q229" s="3" t="s">
        <v>187</v>
      </c>
      <c r="R229" s="3" t="s">
        <v>101</v>
      </c>
      <c r="S229" s="3" t="s">
        <v>108</v>
      </c>
    </row>
    <row r="230" spans="1:19" ht="15">
      <c r="A230" s="3" t="s">
        <v>4200</v>
      </c>
      <c r="B230" s="3" t="s">
        <v>94</v>
      </c>
      <c r="C230" s="3" t="s">
        <v>95</v>
      </c>
      <c r="D230" s="3" t="s">
        <v>96</v>
      </c>
      <c r="E230" s="3" t="s">
        <v>97</v>
      </c>
      <c r="F230" s="3" t="s">
        <v>98</v>
      </c>
      <c r="G230" s="3" t="s">
        <v>99</v>
      </c>
      <c r="H230" s="3" t="s">
        <v>100</v>
      </c>
      <c r="I230" s="3" t="s">
        <v>101</v>
      </c>
      <c r="J230" s="3" t="s">
        <v>93</v>
      </c>
      <c r="K230" s="3" t="s">
        <v>102</v>
      </c>
      <c r="L230" s="3" t="s">
        <v>103</v>
      </c>
      <c r="M230" s="3" t="s">
        <v>95</v>
      </c>
      <c r="N230" s="3" t="s">
        <v>96</v>
      </c>
      <c r="O230" s="3" t="s">
        <v>119</v>
      </c>
      <c r="P230" s="3" t="s">
        <v>107</v>
      </c>
      <c r="Q230" s="3" t="s">
        <v>187</v>
      </c>
      <c r="R230" s="3" t="s">
        <v>101</v>
      </c>
      <c r="S230" s="3" t="s">
        <v>108</v>
      </c>
    </row>
    <row r="231" spans="1:19" ht="15">
      <c r="A231" s="3" t="s">
        <v>4201</v>
      </c>
      <c r="B231" s="3" t="s">
        <v>94</v>
      </c>
      <c r="C231" s="3" t="s">
        <v>95</v>
      </c>
      <c r="D231" s="3" t="s">
        <v>96</v>
      </c>
      <c r="E231" s="3" t="s">
        <v>97</v>
      </c>
      <c r="F231" s="3" t="s">
        <v>98</v>
      </c>
      <c r="G231" s="3" t="s">
        <v>99</v>
      </c>
      <c r="H231" s="3" t="s">
        <v>100</v>
      </c>
      <c r="I231" s="3" t="s">
        <v>101</v>
      </c>
      <c r="J231" s="3" t="s">
        <v>93</v>
      </c>
      <c r="K231" s="3" t="s">
        <v>102</v>
      </c>
      <c r="L231" s="3" t="s">
        <v>103</v>
      </c>
      <c r="M231" s="3" t="s">
        <v>95</v>
      </c>
      <c r="N231" s="3" t="s">
        <v>96</v>
      </c>
      <c r="O231" s="3" t="s">
        <v>119</v>
      </c>
      <c r="P231" s="3" t="s">
        <v>107</v>
      </c>
      <c r="Q231" s="3" t="s">
        <v>187</v>
      </c>
      <c r="R231" s="3" t="s">
        <v>101</v>
      </c>
      <c r="S231" s="3" t="s">
        <v>108</v>
      </c>
    </row>
    <row r="232" spans="1:19" ht="15">
      <c r="A232" s="3" t="s">
        <v>4202</v>
      </c>
      <c r="B232" s="3" t="s">
        <v>94</v>
      </c>
      <c r="C232" s="3" t="s">
        <v>95</v>
      </c>
      <c r="D232" s="3" t="s">
        <v>96</v>
      </c>
      <c r="E232" s="3" t="s">
        <v>97</v>
      </c>
      <c r="F232" s="3" t="s">
        <v>98</v>
      </c>
      <c r="G232" s="3" t="s">
        <v>99</v>
      </c>
      <c r="H232" s="3" t="s">
        <v>100</v>
      </c>
      <c r="I232" s="3" t="s">
        <v>101</v>
      </c>
      <c r="J232" s="3" t="s">
        <v>93</v>
      </c>
      <c r="K232" s="3" t="s">
        <v>102</v>
      </c>
      <c r="L232" s="3" t="s">
        <v>103</v>
      </c>
      <c r="M232" s="3" t="s">
        <v>95</v>
      </c>
      <c r="N232" s="3" t="s">
        <v>96</v>
      </c>
      <c r="O232" s="3" t="s">
        <v>119</v>
      </c>
      <c r="P232" s="3" t="s">
        <v>107</v>
      </c>
      <c r="Q232" s="3" t="s">
        <v>187</v>
      </c>
      <c r="R232" s="3" t="s">
        <v>101</v>
      </c>
      <c r="S232" s="3" t="s">
        <v>108</v>
      </c>
    </row>
    <row r="233" spans="1:19" ht="15">
      <c r="A233" s="3" t="s">
        <v>4203</v>
      </c>
      <c r="B233" s="3" t="s">
        <v>94</v>
      </c>
      <c r="C233" s="3" t="s">
        <v>95</v>
      </c>
      <c r="D233" s="3" t="s">
        <v>96</v>
      </c>
      <c r="E233" s="3" t="s">
        <v>97</v>
      </c>
      <c r="F233" s="3" t="s">
        <v>98</v>
      </c>
      <c r="G233" s="3" t="s">
        <v>99</v>
      </c>
      <c r="H233" s="3" t="s">
        <v>100</v>
      </c>
      <c r="I233" s="3" t="s">
        <v>101</v>
      </c>
      <c r="J233" s="3" t="s">
        <v>93</v>
      </c>
      <c r="K233" s="3" t="s">
        <v>102</v>
      </c>
      <c r="L233" s="3" t="s">
        <v>103</v>
      </c>
      <c r="M233" s="3" t="s">
        <v>95</v>
      </c>
      <c r="N233" s="3" t="s">
        <v>96</v>
      </c>
      <c r="O233" s="3" t="s">
        <v>119</v>
      </c>
      <c r="P233" s="3" t="s">
        <v>107</v>
      </c>
      <c r="Q233" s="3" t="s">
        <v>187</v>
      </c>
      <c r="R233" s="3" t="s">
        <v>101</v>
      </c>
      <c r="S233" s="3" t="s">
        <v>108</v>
      </c>
    </row>
    <row r="234" spans="1:19" ht="15">
      <c r="A234" s="3" t="s">
        <v>4204</v>
      </c>
      <c r="B234" s="3" t="s">
        <v>94</v>
      </c>
      <c r="C234" s="3" t="s">
        <v>95</v>
      </c>
      <c r="D234" s="3" t="s">
        <v>96</v>
      </c>
      <c r="E234" s="3" t="s">
        <v>97</v>
      </c>
      <c r="F234" s="3" t="s">
        <v>98</v>
      </c>
      <c r="G234" s="3" t="s">
        <v>99</v>
      </c>
      <c r="H234" s="3" t="s">
        <v>100</v>
      </c>
      <c r="I234" s="3" t="s">
        <v>101</v>
      </c>
      <c r="J234" s="3" t="s">
        <v>93</v>
      </c>
      <c r="K234" s="3" t="s">
        <v>102</v>
      </c>
      <c r="L234" s="3" t="s">
        <v>103</v>
      </c>
      <c r="M234" s="3" t="s">
        <v>95</v>
      </c>
      <c r="N234" s="3" t="s">
        <v>96</v>
      </c>
      <c r="O234" s="3" t="s">
        <v>119</v>
      </c>
      <c r="P234" s="3" t="s">
        <v>107</v>
      </c>
      <c r="Q234" s="3" t="s">
        <v>187</v>
      </c>
      <c r="R234" s="3" t="s">
        <v>101</v>
      </c>
      <c r="S234" s="3" t="s">
        <v>108</v>
      </c>
    </row>
    <row r="237" spans="1:19" ht="15">
      <c r="A237" s="3" t="s">
        <v>4205</v>
      </c>
      <c r="B237" s="3" t="s">
        <v>94</v>
      </c>
      <c r="C237" s="3" t="s">
        <v>95</v>
      </c>
      <c r="D237" s="3" t="s">
        <v>96</v>
      </c>
      <c r="E237" s="3" t="s">
        <v>97</v>
      </c>
      <c r="F237" s="3" t="s">
        <v>98</v>
      </c>
      <c r="G237" s="3" t="s">
        <v>99</v>
      </c>
      <c r="H237" s="3" t="s">
        <v>100</v>
      </c>
      <c r="I237" s="3" t="s">
        <v>101</v>
      </c>
      <c r="J237" s="3" t="s">
        <v>93</v>
      </c>
      <c r="K237" s="3" t="s">
        <v>102</v>
      </c>
      <c r="L237" s="3" t="s">
        <v>103</v>
      </c>
      <c r="M237" s="3" t="s">
        <v>95</v>
      </c>
      <c r="N237" s="3" t="s">
        <v>96</v>
      </c>
      <c r="O237" s="3" t="s">
        <v>119</v>
      </c>
      <c r="P237" s="3" t="s">
        <v>187</v>
      </c>
      <c r="Q237" s="3" t="s">
        <v>101</v>
      </c>
      <c r="R237" s="3" t="s">
        <v>108</v>
      </c>
    </row>
    <row r="238" spans="1:19" ht="15">
      <c r="A238" s="3" t="s">
        <v>4206</v>
      </c>
      <c r="B238" s="3" t="s">
        <v>94</v>
      </c>
      <c r="C238" s="3" t="s">
        <v>95</v>
      </c>
      <c r="D238" s="3" t="s">
        <v>96</v>
      </c>
      <c r="E238" s="3" t="s">
        <v>97</v>
      </c>
      <c r="F238" s="3" t="s">
        <v>98</v>
      </c>
      <c r="G238" s="3" t="s">
        <v>99</v>
      </c>
      <c r="H238" s="3" t="s">
        <v>100</v>
      </c>
      <c r="I238" s="3" t="s">
        <v>101</v>
      </c>
      <c r="J238" s="3" t="s">
        <v>93</v>
      </c>
      <c r="K238" s="3" t="s">
        <v>102</v>
      </c>
      <c r="L238" s="3" t="s">
        <v>103</v>
      </c>
      <c r="M238" s="3" t="s">
        <v>95</v>
      </c>
      <c r="N238" s="3" t="s">
        <v>96</v>
      </c>
      <c r="O238" s="3" t="s">
        <v>119</v>
      </c>
      <c r="P238" s="3" t="s">
        <v>187</v>
      </c>
      <c r="Q238" s="3" t="s">
        <v>101</v>
      </c>
      <c r="R238" s="3" t="s">
        <v>108</v>
      </c>
    </row>
    <row r="239" spans="1:19" ht="15">
      <c r="A239" s="3" t="s">
        <v>4207</v>
      </c>
      <c r="B239" s="3" t="s">
        <v>94</v>
      </c>
      <c r="C239" s="3" t="s">
        <v>95</v>
      </c>
      <c r="D239" s="3" t="s">
        <v>96</v>
      </c>
      <c r="E239" s="3" t="s">
        <v>97</v>
      </c>
      <c r="F239" s="3" t="s">
        <v>98</v>
      </c>
      <c r="G239" s="3" t="s">
        <v>99</v>
      </c>
      <c r="H239" s="3" t="s">
        <v>100</v>
      </c>
      <c r="I239" s="3" t="s">
        <v>101</v>
      </c>
      <c r="J239" s="3" t="s">
        <v>93</v>
      </c>
      <c r="K239" s="3" t="s">
        <v>102</v>
      </c>
      <c r="L239" s="3" t="s">
        <v>103</v>
      </c>
      <c r="M239" s="3" t="s">
        <v>95</v>
      </c>
      <c r="N239" s="3" t="s">
        <v>96</v>
      </c>
      <c r="O239" s="3" t="s">
        <v>119</v>
      </c>
      <c r="P239" s="3" t="s">
        <v>187</v>
      </c>
      <c r="Q239" s="3" t="s">
        <v>101</v>
      </c>
      <c r="R239" s="3" t="s">
        <v>108</v>
      </c>
    </row>
    <row r="240" spans="1:19" ht="15">
      <c r="A240" s="3" t="s">
        <v>4208</v>
      </c>
      <c r="B240" s="3" t="s">
        <v>94</v>
      </c>
      <c r="C240" s="3" t="s">
        <v>95</v>
      </c>
      <c r="D240" s="3" t="s">
        <v>96</v>
      </c>
      <c r="E240" s="3" t="s">
        <v>97</v>
      </c>
      <c r="F240" s="3" t="s">
        <v>98</v>
      </c>
      <c r="G240" s="3" t="s">
        <v>99</v>
      </c>
      <c r="H240" s="3" t="s">
        <v>100</v>
      </c>
      <c r="I240" s="3" t="s">
        <v>101</v>
      </c>
      <c r="J240" s="3" t="s">
        <v>93</v>
      </c>
      <c r="K240" s="3" t="s">
        <v>102</v>
      </c>
      <c r="L240" s="3" t="s">
        <v>103</v>
      </c>
      <c r="M240" s="3" t="s">
        <v>95</v>
      </c>
      <c r="N240" s="3" t="s">
        <v>96</v>
      </c>
      <c r="O240" s="3" t="s">
        <v>119</v>
      </c>
      <c r="P240" s="3" t="s">
        <v>187</v>
      </c>
      <c r="Q240" s="3" t="s">
        <v>101</v>
      </c>
      <c r="R240" s="3" t="s">
        <v>108</v>
      </c>
    </row>
    <row r="241" spans="1:19" ht="15">
      <c r="A241" s="3" t="s">
        <v>4209</v>
      </c>
      <c r="B241" s="3" t="s">
        <v>94</v>
      </c>
      <c r="C241" s="3" t="s">
        <v>95</v>
      </c>
      <c r="D241" s="3" t="s">
        <v>96</v>
      </c>
      <c r="E241" s="3" t="s">
        <v>97</v>
      </c>
      <c r="F241" s="3" t="s">
        <v>98</v>
      </c>
      <c r="G241" s="3" t="s">
        <v>99</v>
      </c>
      <c r="H241" s="3" t="s">
        <v>100</v>
      </c>
      <c r="I241" s="3" t="s">
        <v>101</v>
      </c>
      <c r="J241" s="3" t="s">
        <v>93</v>
      </c>
      <c r="K241" s="3" t="s">
        <v>102</v>
      </c>
      <c r="L241" s="3" t="s">
        <v>103</v>
      </c>
      <c r="M241" s="3" t="s">
        <v>95</v>
      </c>
      <c r="N241" s="3" t="s">
        <v>96</v>
      </c>
      <c r="O241" s="3" t="s">
        <v>119</v>
      </c>
      <c r="P241" s="3" t="s">
        <v>187</v>
      </c>
      <c r="Q241" s="3" t="s">
        <v>101</v>
      </c>
      <c r="R241" s="3" t="s">
        <v>108</v>
      </c>
    </row>
    <row r="242" spans="1:19" ht="15">
      <c r="A242" s="3" t="s">
        <v>4210</v>
      </c>
      <c r="B242" s="3" t="s">
        <v>94</v>
      </c>
      <c r="C242" s="3" t="s">
        <v>95</v>
      </c>
      <c r="D242" s="3" t="s">
        <v>96</v>
      </c>
      <c r="E242" s="3" t="s">
        <v>97</v>
      </c>
      <c r="F242" s="3" t="s">
        <v>98</v>
      </c>
      <c r="G242" s="3" t="s">
        <v>99</v>
      </c>
      <c r="H242" s="3" t="s">
        <v>100</v>
      </c>
      <c r="I242" s="3" t="s">
        <v>101</v>
      </c>
      <c r="J242" s="3" t="s">
        <v>93</v>
      </c>
      <c r="K242" s="3" t="s">
        <v>102</v>
      </c>
      <c r="L242" s="3" t="s">
        <v>103</v>
      </c>
      <c r="M242" s="3" t="s">
        <v>95</v>
      </c>
      <c r="N242" s="3" t="s">
        <v>96</v>
      </c>
      <c r="O242" s="3" t="s">
        <v>119</v>
      </c>
      <c r="P242" s="3" t="s">
        <v>187</v>
      </c>
      <c r="Q242" s="3" t="s">
        <v>101</v>
      </c>
      <c r="R242" s="3" t="s">
        <v>108</v>
      </c>
    </row>
    <row r="243" spans="1:19" ht="15">
      <c r="A243" s="3" t="s">
        <v>4211</v>
      </c>
      <c r="B243" s="3" t="s">
        <v>94</v>
      </c>
      <c r="C243" s="3" t="s">
        <v>95</v>
      </c>
      <c r="D243" s="3" t="s">
        <v>96</v>
      </c>
      <c r="E243" s="3" t="s">
        <v>97</v>
      </c>
      <c r="F243" s="3" t="s">
        <v>98</v>
      </c>
      <c r="G243" s="3" t="s">
        <v>99</v>
      </c>
      <c r="H243" s="3" t="s">
        <v>100</v>
      </c>
      <c r="I243" s="3" t="s">
        <v>101</v>
      </c>
      <c r="J243" s="3" t="s">
        <v>93</v>
      </c>
      <c r="K243" s="3" t="s">
        <v>102</v>
      </c>
      <c r="L243" s="3" t="s">
        <v>103</v>
      </c>
      <c r="M243" s="3" t="s">
        <v>95</v>
      </c>
      <c r="N243" s="3" t="s">
        <v>96</v>
      </c>
      <c r="O243" s="3" t="s">
        <v>119</v>
      </c>
      <c r="P243" s="3" t="s">
        <v>187</v>
      </c>
      <c r="Q243" s="3" t="s">
        <v>101</v>
      </c>
      <c r="R243" s="3" t="s">
        <v>108</v>
      </c>
    </row>
    <row r="244" spans="1:19" ht="15">
      <c r="A244" s="3" t="s">
        <v>4212</v>
      </c>
      <c r="B244" s="3" t="s">
        <v>94</v>
      </c>
      <c r="C244" s="3" t="s">
        <v>95</v>
      </c>
      <c r="D244" s="3" t="s">
        <v>96</v>
      </c>
      <c r="E244" s="3" t="s">
        <v>97</v>
      </c>
      <c r="F244" s="3" t="s">
        <v>98</v>
      </c>
      <c r="G244" s="3" t="s">
        <v>99</v>
      </c>
      <c r="H244" s="3" t="s">
        <v>100</v>
      </c>
      <c r="I244" s="3" t="s">
        <v>101</v>
      </c>
      <c r="J244" s="3" t="s">
        <v>93</v>
      </c>
      <c r="K244" s="3" t="s">
        <v>102</v>
      </c>
      <c r="L244" s="3" t="s">
        <v>103</v>
      </c>
      <c r="M244" s="3" t="s">
        <v>95</v>
      </c>
      <c r="N244" s="3" t="s">
        <v>96</v>
      </c>
      <c r="O244" s="3" t="s">
        <v>119</v>
      </c>
      <c r="P244" s="3" t="s">
        <v>187</v>
      </c>
      <c r="Q244" s="3" t="s">
        <v>101</v>
      </c>
      <c r="R244" s="3" t="s">
        <v>108</v>
      </c>
    </row>
    <row r="245" spans="1:19" ht="15">
      <c r="A245" s="3" t="s">
        <v>4213</v>
      </c>
      <c r="B245" s="3" t="s">
        <v>94</v>
      </c>
      <c r="C245" s="3" t="s">
        <v>95</v>
      </c>
      <c r="D245" s="3" t="s">
        <v>96</v>
      </c>
      <c r="E245" s="3" t="s">
        <v>97</v>
      </c>
      <c r="F245" s="3" t="s">
        <v>98</v>
      </c>
      <c r="G245" s="3" t="s">
        <v>99</v>
      </c>
      <c r="H245" s="3" t="s">
        <v>100</v>
      </c>
      <c r="I245" s="3" t="s">
        <v>101</v>
      </c>
      <c r="J245" s="3" t="s">
        <v>93</v>
      </c>
      <c r="K245" s="3" t="s">
        <v>102</v>
      </c>
      <c r="L245" s="3" t="s">
        <v>103</v>
      </c>
      <c r="M245" s="3" t="s">
        <v>95</v>
      </c>
      <c r="N245" s="3" t="s">
        <v>96</v>
      </c>
      <c r="O245" s="3" t="s">
        <v>119</v>
      </c>
      <c r="P245" s="3" t="s">
        <v>187</v>
      </c>
      <c r="Q245" s="3" t="s">
        <v>101</v>
      </c>
      <c r="R245" s="3" t="s">
        <v>108</v>
      </c>
    </row>
    <row r="246" spans="1:19" ht="15">
      <c r="A246" s="3" t="s">
        <v>4214</v>
      </c>
      <c r="B246" s="3" t="s">
        <v>94</v>
      </c>
      <c r="C246" s="3" t="s">
        <v>95</v>
      </c>
      <c r="D246" s="3" t="s">
        <v>96</v>
      </c>
      <c r="E246" s="3" t="s">
        <v>97</v>
      </c>
      <c r="F246" s="3" t="s">
        <v>98</v>
      </c>
      <c r="G246" s="3" t="s">
        <v>99</v>
      </c>
      <c r="H246" s="3" t="s">
        <v>100</v>
      </c>
      <c r="I246" s="3" t="s">
        <v>101</v>
      </c>
      <c r="J246" s="3" t="s">
        <v>93</v>
      </c>
      <c r="K246" s="3" t="s">
        <v>102</v>
      </c>
      <c r="L246" s="3" t="s">
        <v>103</v>
      </c>
      <c r="M246" s="3" t="s">
        <v>95</v>
      </c>
      <c r="N246" s="3" t="s">
        <v>96</v>
      </c>
      <c r="O246" s="3" t="s">
        <v>119</v>
      </c>
      <c r="P246" s="3" t="s">
        <v>187</v>
      </c>
      <c r="Q246" s="3" t="s">
        <v>101</v>
      </c>
      <c r="R246" s="3" t="s">
        <v>108</v>
      </c>
    </row>
    <row r="247" spans="1:19" ht="15">
      <c r="A247" s="3" t="s">
        <v>4215</v>
      </c>
      <c r="B247" s="3" t="s">
        <v>94</v>
      </c>
      <c r="C247" s="3" t="s">
        <v>95</v>
      </c>
      <c r="D247" s="3" t="s">
        <v>96</v>
      </c>
      <c r="E247" s="3" t="s">
        <v>97</v>
      </c>
      <c r="F247" s="3" t="s">
        <v>98</v>
      </c>
      <c r="G247" s="3" t="s">
        <v>99</v>
      </c>
      <c r="H247" s="3" t="s">
        <v>100</v>
      </c>
      <c r="I247" s="3" t="s">
        <v>101</v>
      </c>
      <c r="J247" s="3" t="s">
        <v>93</v>
      </c>
      <c r="K247" s="3" t="s">
        <v>102</v>
      </c>
      <c r="L247" s="3" t="s">
        <v>103</v>
      </c>
      <c r="M247" s="3" t="s">
        <v>95</v>
      </c>
      <c r="N247" s="3" t="s">
        <v>96</v>
      </c>
      <c r="O247" s="3" t="s">
        <v>119</v>
      </c>
      <c r="P247" s="3" t="s">
        <v>187</v>
      </c>
      <c r="Q247" s="3" t="s">
        <v>101</v>
      </c>
      <c r="R247" s="3" t="s">
        <v>108</v>
      </c>
    </row>
    <row r="248" spans="1:19" ht="15">
      <c r="A248" s="3" t="s">
        <v>4216</v>
      </c>
      <c r="B248" s="3" t="s">
        <v>94</v>
      </c>
      <c r="C248" s="3" t="s">
        <v>95</v>
      </c>
      <c r="D248" s="3" t="s">
        <v>96</v>
      </c>
      <c r="E248" s="3" t="s">
        <v>97</v>
      </c>
      <c r="F248" s="3" t="s">
        <v>98</v>
      </c>
      <c r="G248" s="3" t="s">
        <v>99</v>
      </c>
      <c r="H248" s="3" t="s">
        <v>100</v>
      </c>
      <c r="I248" s="3" t="s">
        <v>101</v>
      </c>
      <c r="J248" s="3" t="s">
        <v>93</v>
      </c>
      <c r="K248" s="3" t="s">
        <v>102</v>
      </c>
      <c r="L248" s="3" t="s">
        <v>103</v>
      </c>
      <c r="M248" s="3" t="s">
        <v>95</v>
      </c>
      <c r="N248" s="3" t="s">
        <v>96</v>
      </c>
      <c r="O248" s="3" t="s">
        <v>119</v>
      </c>
      <c r="P248" s="3" t="s">
        <v>187</v>
      </c>
      <c r="Q248" s="3" t="s">
        <v>101</v>
      </c>
      <c r="R248" s="3" t="s">
        <v>108</v>
      </c>
    </row>
    <row r="251" spans="1:19" ht="15">
      <c r="A251" s="3" t="s">
        <v>4217</v>
      </c>
      <c r="B251" s="3" t="s">
        <v>94</v>
      </c>
      <c r="C251" s="3" t="s">
        <v>95</v>
      </c>
      <c r="D251" s="3" t="s">
        <v>96</v>
      </c>
      <c r="E251" s="3" t="s">
        <v>97</v>
      </c>
      <c r="F251" s="3" t="s">
        <v>98</v>
      </c>
      <c r="G251" s="3" t="s">
        <v>99</v>
      </c>
      <c r="H251" s="3" t="s">
        <v>100</v>
      </c>
      <c r="I251" s="3" t="s">
        <v>101</v>
      </c>
      <c r="J251" s="3" t="s">
        <v>93</v>
      </c>
      <c r="K251" s="3" t="s">
        <v>102</v>
      </c>
      <c r="L251" s="3" t="s">
        <v>103</v>
      </c>
      <c r="M251" s="3" t="s">
        <v>95</v>
      </c>
      <c r="N251" s="3" t="s">
        <v>96</v>
      </c>
      <c r="O251" s="3" t="s">
        <v>119</v>
      </c>
      <c r="P251" s="3" t="s">
        <v>107</v>
      </c>
      <c r="Q251" s="3" t="s">
        <v>187</v>
      </c>
      <c r="R251" s="3" t="s">
        <v>101</v>
      </c>
      <c r="S251" s="3" t="s">
        <v>108</v>
      </c>
    </row>
    <row r="252" spans="1:19" ht="15">
      <c r="A252" s="3" t="s">
        <v>4218</v>
      </c>
      <c r="B252" s="3" t="s">
        <v>94</v>
      </c>
      <c r="C252" s="3" t="s">
        <v>95</v>
      </c>
      <c r="D252" s="3" t="s">
        <v>96</v>
      </c>
      <c r="E252" s="3" t="s">
        <v>97</v>
      </c>
      <c r="F252" s="3" t="s">
        <v>98</v>
      </c>
      <c r="G252" s="3" t="s">
        <v>99</v>
      </c>
      <c r="H252" s="3" t="s">
        <v>100</v>
      </c>
      <c r="I252" s="3" t="s">
        <v>101</v>
      </c>
      <c r="J252" s="3" t="s">
        <v>93</v>
      </c>
      <c r="K252" s="3" t="s">
        <v>102</v>
      </c>
      <c r="L252" s="3" t="s">
        <v>103</v>
      </c>
      <c r="M252" s="3" t="s">
        <v>95</v>
      </c>
      <c r="N252" s="3" t="s">
        <v>96</v>
      </c>
      <c r="O252" s="3" t="s">
        <v>119</v>
      </c>
      <c r="P252" s="3" t="s">
        <v>107</v>
      </c>
      <c r="Q252" s="3" t="s">
        <v>187</v>
      </c>
      <c r="R252" s="3" t="s">
        <v>101</v>
      </c>
      <c r="S252" s="3" t="s">
        <v>108</v>
      </c>
    </row>
    <row r="253" spans="1:19" ht="15">
      <c r="A253" s="3" t="s">
        <v>4219</v>
      </c>
      <c r="B253" s="3" t="s">
        <v>94</v>
      </c>
      <c r="C253" s="3" t="s">
        <v>95</v>
      </c>
      <c r="D253" s="3" t="s">
        <v>96</v>
      </c>
      <c r="E253" s="3" t="s">
        <v>97</v>
      </c>
      <c r="F253" s="3" t="s">
        <v>98</v>
      </c>
      <c r="G253" s="3" t="s">
        <v>99</v>
      </c>
      <c r="H253" s="3" t="s">
        <v>100</v>
      </c>
      <c r="I253" s="3" t="s">
        <v>101</v>
      </c>
      <c r="J253" s="3" t="s">
        <v>93</v>
      </c>
      <c r="K253" s="3" t="s">
        <v>102</v>
      </c>
      <c r="L253" s="3" t="s">
        <v>103</v>
      </c>
      <c r="M253" s="3" t="s">
        <v>95</v>
      </c>
      <c r="N253" s="3" t="s">
        <v>96</v>
      </c>
      <c r="O253" s="3" t="s">
        <v>119</v>
      </c>
      <c r="P253" s="3" t="s">
        <v>107</v>
      </c>
      <c r="Q253" s="3" t="s">
        <v>187</v>
      </c>
      <c r="R253" s="3" t="s">
        <v>101</v>
      </c>
      <c r="S253" s="3" t="s">
        <v>108</v>
      </c>
    </row>
    <row r="254" spans="1:19" ht="15">
      <c r="A254" s="3" t="s">
        <v>4220</v>
      </c>
      <c r="B254" s="3" t="s">
        <v>94</v>
      </c>
      <c r="C254" s="3" t="s">
        <v>95</v>
      </c>
      <c r="D254" s="3" t="s">
        <v>96</v>
      </c>
      <c r="E254" s="3" t="s">
        <v>97</v>
      </c>
      <c r="F254" s="3" t="s">
        <v>98</v>
      </c>
      <c r="G254" s="3" t="s">
        <v>99</v>
      </c>
      <c r="H254" s="3" t="s">
        <v>100</v>
      </c>
      <c r="I254" s="3" t="s">
        <v>101</v>
      </c>
      <c r="J254" s="3" t="s">
        <v>93</v>
      </c>
      <c r="K254" s="3" t="s">
        <v>102</v>
      </c>
      <c r="L254" s="3" t="s">
        <v>103</v>
      </c>
      <c r="M254" s="3" t="s">
        <v>95</v>
      </c>
      <c r="N254" s="3" t="s">
        <v>96</v>
      </c>
      <c r="O254" s="3" t="s">
        <v>119</v>
      </c>
      <c r="P254" s="3" t="s">
        <v>107</v>
      </c>
      <c r="Q254" s="3" t="s">
        <v>187</v>
      </c>
      <c r="R254" s="3" t="s">
        <v>101</v>
      </c>
      <c r="S254" s="3" t="s">
        <v>108</v>
      </c>
    </row>
    <row r="255" spans="1:19" ht="15">
      <c r="A255" s="3" t="s">
        <v>4221</v>
      </c>
      <c r="B255" s="3" t="s">
        <v>94</v>
      </c>
      <c r="C255" s="3" t="s">
        <v>95</v>
      </c>
      <c r="D255" s="3" t="s">
        <v>96</v>
      </c>
      <c r="E255" s="3" t="s">
        <v>97</v>
      </c>
      <c r="F255" s="3" t="s">
        <v>98</v>
      </c>
      <c r="G255" s="3" t="s">
        <v>99</v>
      </c>
      <c r="H255" s="3" t="s">
        <v>100</v>
      </c>
      <c r="I255" s="3" t="s">
        <v>101</v>
      </c>
      <c r="J255" s="3" t="s">
        <v>93</v>
      </c>
      <c r="K255" s="3" t="s">
        <v>102</v>
      </c>
      <c r="L255" s="3" t="s">
        <v>103</v>
      </c>
      <c r="M255" s="3" t="s">
        <v>95</v>
      </c>
      <c r="N255" s="3" t="s">
        <v>96</v>
      </c>
      <c r="O255" s="3" t="s">
        <v>119</v>
      </c>
      <c r="P255" s="3" t="s">
        <v>107</v>
      </c>
      <c r="Q255" s="3" t="s">
        <v>187</v>
      </c>
      <c r="R255" s="3" t="s">
        <v>101</v>
      </c>
      <c r="S255" s="3" t="s">
        <v>108</v>
      </c>
    </row>
    <row r="256" spans="1:19" ht="15">
      <c r="A256" s="3" t="s">
        <v>4222</v>
      </c>
      <c r="B256" s="3" t="s">
        <v>94</v>
      </c>
      <c r="C256" s="3" t="s">
        <v>95</v>
      </c>
      <c r="D256" s="3" t="s">
        <v>96</v>
      </c>
      <c r="E256" s="3" t="s">
        <v>97</v>
      </c>
      <c r="F256" s="3" t="s">
        <v>98</v>
      </c>
      <c r="G256" s="3" t="s">
        <v>99</v>
      </c>
      <c r="H256" s="3" t="s">
        <v>100</v>
      </c>
      <c r="I256" s="3" t="s">
        <v>101</v>
      </c>
      <c r="J256" s="3" t="s">
        <v>93</v>
      </c>
      <c r="K256" s="3" t="s">
        <v>102</v>
      </c>
      <c r="L256" s="3" t="s">
        <v>103</v>
      </c>
      <c r="M256" s="3" t="s">
        <v>95</v>
      </c>
      <c r="N256" s="3" t="s">
        <v>96</v>
      </c>
      <c r="O256" s="3" t="s">
        <v>119</v>
      </c>
      <c r="P256" s="3" t="s">
        <v>107</v>
      </c>
      <c r="Q256" s="3" t="s">
        <v>187</v>
      </c>
      <c r="R256" s="3" t="s">
        <v>101</v>
      </c>
      <c r="S256" s="3" t="s">
        <v>108</v>
      </c>
    </row>
    <row r="257" spans="1:19" ht="15">
      <c r="A257" s="3" t="s">
        <v>4223</v>
      </c>
      <c r="B257" s="3" t="s">
        <v>94</v>
      </c>
      <c r="C257" s="3" t="s">
        <v>95</v>
      </c>
      <c r="D257" s="3" t="s">
        <v>96</v>
      </c>
      <c r="E257" s="3" t="s">
        <v>97</v>
      </c>
      <c r="F257" s="3" t="s">
        <v>98</v>
      </c>
      <c r="G257" s="3" t="s">
        <v>99</v>
      </c>
      <c r="H257" s="3" t="s">
        <v>100</v>
      </c>
      <c r="I257" s="3" t="s">
        <v>101</v>
      </c>
      <c r="J257" s="3" t="s">
        <v>93</v>
      </c>
      <c r="K257" s="3" t="s">
        <v>102</v>
      </c>
      <c r="L257" s="3" t="s">
        <v>103</v>
      </c>
      <c r="M257" s="3" t="s">
        <v>95</v>
      </c>
      <c r="N257" s="3" t="s">
        <v>96</v>
      </c>
      <c r="O257" s="3" t="s">
        <v>119</v>
      </c>
      <c r="P257" s="3" t="s">
        <v>107</v>
      </c>
      <c r="Q257" s="3" t="s">
        <v>187</v>
      </c>
      <c r="R257" s="3" t="s">
        <v>101</v>
      </c>
      <c r="S257" s="3" t="s">
        <v>108</v>
      </c>
    </row>
    <row r="258" spans="1:19" ht="15">
      <c r="A258" s="3" t="s">
        <v>4224</v>
      </c>
      <c r="B258" s="3" t="s">
        <v>94</v>
      </c>
      <c r="C258" s="3" t="s">
        <v>95</v>
      </c>
      <c r="D258" s="3" t="s">
        <v>96</v>
      </c>
      <c r="E258" s="3" t="s">
        <v>97</v>
      </c>
      <c r="F258" s="3" t="s">
        <v>98</v>
      </c>
      <c r="G258" s="3" t="s">
        <v>99</v>
      </c>
      <c r="H258" s="3" t="s">
        <v>100</v>
      </c>
      <c r="I258" s="3" t="s">
        <v>101</v>
      </c>
      <c r="J258" s="3" t="s">
        <v>93</v>
      </c>
      <c r="K258" s="3" t="s">
        <v>102</v>
      </c>
      <c r="L258" s="3" t="s">
        <v>103</v>
      </c>
      <c r="M258" s="3" t="s">
        <v>95</v>
      </c>
      <c r="N258" s="3" t="s">
        <v>96</v>
      </c>
      <c r="O258" s="3" t="s">
        <v>119</v>
      </c>
      <c r="P258" s="3" t="s">
        <v>107</v>
      </c>
      <c r="Q258" s="3" t="s">
        <v>187</v>
      </c>
      <c r="R258" s="3" t="s">
        <v>101</v>
      </c>
      <c r="S258" s="3" t="s">
        <v>108</v>
      </c>
    </row>
    <row r="259" spans="1:19" ht="15">
      <c r="A259" s="3" t="s">
        <v>4225</v>
      </c>
      <c r="B259" s="3" t="s">
        <v>94</v>
      </c>
      <c r="C259" s="3" t="s">
        <v>95</v>
      </c>
      <c r="D259" s="3" t="s">
        <v>96</v>
      </c>
      <c r="E259" s="3" t="s">
        <v>97</v>
      </c>
      <c r="F259" s="3" t="s">
        <v>98</v>
      </c>
      <c r="G259" s="3" t="s">
        <v>99</v>
      </c>
      <c r="H259" s="3" t="s">
        <v>100</v>
      </c>
      <c r="I259" s="3" t="s">
        <v>101</v>
      </c>
      <c r="J259" s="3" t="s">
        <v>93</v>
      </c>
      <c r="K259" s="3" t="s">
        <v>102</v>
      </c>
      <c r="L259" s="3" t="s">
        <v>103</v>
      </c>
      <c r="M259" s="3" t="s">
        <v>95</v>
      </c>
      <c r="N259" s="3" t="s">
        <v>96</v>
      </c>
      <c r="O259" s="3" t="s">
        <v>119</v>
      </c>
      <c r="P259" s="3" t="s">
        <v>107</v>
      </c>
      <c r="Q259" s="3" t="s">
        <v>187</v>
      </c>
      <c r="R259" s="3" t="s">
        <v>101</v>
      </c>
      <c r="S259" s="3" t="s">
        <v>108</v>
      </c>
    </row>
    <row r="260" spans="1:19" ht="15">
      <c r="A260" s="3" t="s">
        <v>4226</v>
      </c>
      <c r="B260" s="3" t="s">
        <v>94</v>
      </c>
      <c r="C260" s="3" t="s">
        <v>95</v>
      </c>
      <c r="D260" s="3" t="s">
        <v>96</v>
      </c>
      <c r="E260" s="3" t="s">
        <v>97</v>
      </c>
      <c r="F260" s="3" t="s">
        <v>98</v>
      </c>
      <c r="G260" s="3" t="s">
        <v>99</v>
      </c>
      <c r="H260" s="3" t="s">
        <v>100</v>
      </c>
      <c r="I260" s="3" t="s">
        <v>101</v>
      </c>
      <c r="J260" s="3" t="s">
        <v>93</v>
      </c>
      <c r="K260" s="3" t="s">
        <v>102</v>
      </c>
      <c r="L260" s="3" t="s">
        <v>103</v>
      </c>
      <c r="M260" s="3" t="s">
        <v>95</v>
      </c>
      <c r="N260" s="3" t="s">
        <v>96</v>
      </c>
      <c r="O260" s="3" t="s">
        <v>119</v>
      </c>
      <c r="P260" s="3" t="s">
        <v>107</v>
      </c>
      <c r="Q260" s="3" t="s">
        <v>187</v>
      </c>
      <c r="R260" s="3" t="s">
        <v>101</v>
      </c>
      <c r="S260" s="3" t="s">
        <v>108</v>
      </c>
    </row>
    <row r="261" spans="1:19" ht="15">
      <c r="A261" s="3" t="s">
        <v>4227</v>
      </c>
      <c r="B261" s="3" t="s">
        <v>94</v>
      </c>
      <c r="C261" s="3" t="s">
        <v>95</v>
      </c>
      <c r="D261" s="3" t="s">
        <v>96</v>
      </c>
      <c r="E261" s="3" t="s">
        <v>97</v>
      </c>
      <c r="F261" s="3" t="s">
        <v>98</v>
      </c>
      <c r="G261" s="3" t="s">
        <v>99</v>
      </c>
      <c r="H261" s="3" t="s">
        <v>100</v>
      </c>
      <c r="I261" s="3" t="s">
        <v>101</v>
      </c>
      <c r="J261" s="3" t="s">
        <v>93</v>
      </c>
      <c r="K261" s="3" t="s">
        <v>102</v>
      </c>
      <c r="L261" s="3" t="s">
        <v>103</v>
      </c>
      <c r="M261" s="3" t="s">
        <v>95</v>
      </c>
      <c r="N261" s="3" t="s">
        <v>96</v>
      </c>
      <c r="O261" s="3" t="s">
        <v>119</v>
      </c>
      <c r="P261" s="3" t="s">
        <v>107</v>
      </c>
      <c r="Q261" s="3" t="s">
        <v>187</v>
      </c>
      <c r="R261" s="3" t="s">
        <v>101</v>
      </c>
      <c r="S261" s="3" t="s">
        <v>108</v>
      </c>
    </row>
    <row r="262" spans="1:19" ht="15">
      <c r="A262" s="3" t="s">
        <v>4228</v>
      </c>
      <c r="B262" s="3" t="s">
        <v>94</v>
      </c>
      <c r="C262" s="3" t="s">
        <v>95</v>
      </c>
      <c r="D262" s="3" t="s">
        <v>96</v>
      </c>
      <c r="E262" s="3" t="s">
        <v>97</v>
      </c>
      <c r="F262" s="3" t="s">
        <v>98</v>
      </c>
      <c r="G262" s="3" t="s">
        <v>99</v>
      </c>
      <c r="H262" s="3" t="s">
        <v>100</v>
      </c>
      <c r="I262" s="3" t="s">
        <v>101</v>
      </c>
      <c r="J262" s="3" t="s">
        <v>93</v>
      </c>
      <c r="K262" s="3" t="s">
        <v>102</v>
      </c>
      <c r="L262" s="3" t="s">
        <v>103</v>
      </c>
      <c r="M262" s="3" t="s">
        <v>95</v>
      </c>
      <c r="N262" s="3" t="s">
        <v>96</v>
      </c>
      <c r="O262" s="3" t="s">
        <v>119</v>
      </c>
      <c r="P262" s="3" t="s">
        <v>107</v>
      </c>
      <c r="Q262" s="3" t="s">
        <v>187</v>
      </c>
      <c r="R262" s="3" t="s">
        <v>101</v>
      </c>
      <c r="S262" s="3" t="s">
        <v>108</v>
      </c>
    </row>
    <row r="265" spans="1:19" ht="15">
      <c r="A265" s="3" t="s">
        <v>4229</v>
      </c>
      <c r="B265" s="3" t="s">
        <v>94</v>
      </c>
      <c r="C265" s="3" t="s">
        <v>95</v>
      </c>
      <c r="D265" s="3" t="s">
        <v>96</v>
      </c>
      <c r="E265" s="3" t="s">
        <v>97</v>
      </c>
      <c r="F265" s="3" t="s">
        <v>98</v>
      </c>
      <c r="G265" s="3" t="s">
        <v>99</v>
      </c>
      <c r="H265" s="3" t="s">
        <v>100</v>
      </c>
      <c r="I265" s="3" t="s">
        <v>101</v>
      </c>
      <c r="J265" s="3" t="s">
        <v>93</v>
      </c>
      <c r="K265" s="3" t="s">
        <v>102</v>
      </c>
      <c r="L265" s="3" t="s">
        <v>103</v>
      </c>
      <c r="M265" s="3" t="s">
        <v>95</v>
      </c>
      <c r="N265" s="3" t="s">
        <v>96</v>
      </c>
      <c r="O265" s="3" t="s">
        <v>235</v>
      </c>
      <c r="P265" s="3" t="s">
        <v>236</v>
      </c>
      <c r="Q265" s="3" t="s">
        <v>237</v>
      </c>
      <c r="R265" s="3" t="s">
        <v>101</v>
      </c>
      <c r="S265" s="3" t="s">
        <v>108</v>
      </c>
    </row>
    <row r="266" spans="1:19" ht="15">
      <c r="A266" s="3" t="s">
        <v>4230</v>
      </c>
      <c r="B266" s="3" t="s">
        <v>94</v>
      </c>
      <c r="C266" s="3" t="s">
        <v>95</v>
      </c>
      <c r="D266" s="3" t="s">
        <v>96</v>
      </c>
      <c r="E266" s="3" t="s">
        <v>97</v>
      </c>
      <c r="F266" s="3" t="s">
        <v>98</v>
      </c>
      <c r="G266" s="3" t="s">
        <v>99</v>
      </c>
      <c r="H266" s="3" t="s">
        <v>100</v>
      </c>
      <c r="I266" s="3" t="s">
        <v>101</v>
      </c>
      <c r="J266" s="3" t="s">
        <v>93</v>
      </c>
      <c r="K266" s="3" t="s">
        <v>102</v>
      </c>
      <c r="L266" s="3" t="s">
        <v>103</v>
      </c>
      <c r="M266" s="3" t="s">
        <v>95</v>
      </c>
      <c r="N266" s="3" t="s">
        <v>96</v>
      </c>
      <c r="O266" s="3" t="s">
        <v>235</v>
      </c>
      <c r="P266" s="3" t="s">
        <v>236</v>
      </c>
      <c r="Q266" s="3" t="s">
        <v>237</v>
      </c>
      <c r="R266" s="3" t="s">
        <v>101</v>
      </c>
      <c r="S266" s="3" t="s">
        <v>108</v>
      </c>
    </row>
    <row r="267" spans="1:19" ht="15">
      <c r="A267" s="3" t="s">
        <v>4231</v>
      </c>
      <c r="B267" s="3" t="s">
        <v>94</v>
      </c>
      <c r="C267" s="3" t="s">
        <v>95</v>
      </c>
      <c r="D267" s="3" t="s">
        <v>96</v>
      </c>
      <c r="E267" s="3" t="s">
        <v>97</v>
      </c>
      <c r="F267" s="3" t="s">
        <v>98</v>
      </c>
      <c r="G267" s="3" t="s">
        <v>99</v>
      </c>
      <c r="H267" s="3" t="s">
        <v>100</v>
      </c>
      <c r="I267" s="3" t="s">
        <v>101</v>
      </c>
      <c r="J267" s="3" t="s">
        <v>93</v>
      </c>
      <c r="K267" s="3" t="s">
        <v>102</v>
      </c>
      <c r="L267" s="3" t="s">
        <v>103</v>
      </c>
      <c r="M267" s="3" t="s">
        <v>95</v>
      </c>
      <c r="N267" s="3" t="s">
        <v>96</v>
      </c>
      <c r="O267" s="3" t="s">
        <v>235</v>
      </c>
      <c r="P267" s="3" t="s">
        <v>236</v>
      </c>
      <c r="Q267" s="3" t="s">
        <v>237</v>
      </c>
      <c r="R267" s="3" t="s">
        <v>101</v>
      </c>
      <c r="S267" s="3" t="s">
        <v>108</v>
      </c>
    </row>
    <row r="268" spans="1:19" ht="15">
      <c r="A268" s="3" t="s">
        <v>4232</v>
      </c>
      <c r="B268" s="3" t="s">
        <v>94</v>
      </c>
      <c r="C268" s="3" t="s">
        <v>95</v>
      </c>
      <c r="D268" s="3" t="s">
        <v>96</v>
      </c>
      <c r="E268" s="3" t="s">
        <v>97</v>
      </c>
      <c r="F268" s="3" t="s">
        <v>98</v>
      </c>
      <c r="G268" s="3" t="s">
        <v>99</v>
      </c>
      <c r="H268" s="3" t="s">
        <v>100</v>
      </c>
      <c r="I268" s="3" t="s">
        <v>101</v>
      </c>
      <c r="J268" s="3" t="s">
        <v>93</v>
      </c>
      <c r="K268" s="3" t="s">
        <v>102</v>
      </c>
      <c r="L268" s="3" t="s">
        <v>103</v>
      </c>
      <c r="M268" s="3" t="s">
        <v>95</v>
      </c>
      <c r="N268" s="3" t="s">
        <v>96</v>
      </c>
      <c r="O268" s="3" t="s">
        <v>235</v>
      </c>
      <c r="P268" s="3" t="s">
        <v>236</v>
      </c>
      <c r="Q268" s="3" t="s">
        <v>237</v>
      </c>
      <c r="R268" s="3" t="s">
        <v>101</v>
      </c>
      <c r="S268" s="3" t="s">
        <v>108</v>
      </c>
    </row>
    <row r="269" spans="1:19" ht="15">
      <c r="A269" s="3" t="s">
        <v>4233</v>
      </c>
      <c r="B269" s="3" t="s">
        <v>94</v>
      </c>
      <c r="C269" s="3" t="s">
        <v>95</v>
      </c>
      <c r="D269" s="3" t="s">
        <v>96</v>
      </c>
      <c r="E269" s="3" t="s">
        <v>97</v>
      </c>
      <c r="F269" s="3" t="s">
        <v>98</v>
      </c>
      <c r="G269" s="3" t="s">
        <v>99</v>
      </c>
      <c r="H269" s="3" t="s">
        <v>100</v>
      </c>
      <c r="I269" s="3" t="s">
        <v>101</v>
      </c>
      <c r="J269" s="3" t="s">
        <v>93</v>
      </c>
      <c r="K269" s="3" t="s">
        <v>102</v>
      </c>
      <c r="L269" s="3" t="s">
        <v>103</v>
      </c>
      <c r="M269" s="3" t="s">
        <v>95</v>
      </c>
      <c r="N269" s="3" t="s">
        <v>96</v>
      </c>
      <c r="O269" s="3" t="s">
        <v>235</v>
      </c>
      <c r="P269" s="3" t="s">
        <v>236</v>
      </c>
      <c r="Q269" s="3" t="s">
        <v>237</v>
      </c>
      <c r="R269" s="3" t="s">
        <v>101</v>
      </c>
      <c r="S269" s="3" t="s">
        <v>108</v>
      </c>
    </row>
    <row r="270" spans="1:19" ht="15">
      <c r="A270" s="3" t="s">
        <v>4234</v>
      </c>
      <c r="B270" s="3" t="s">
        <v>94</v>
      </c>
      <c r="C270" s="3" t="s">
        <v>95</v>
      </c>
      <c r="D270" s="3" t="s">
        <v>96</v>
      </c>
      <c r="E270" s="3" t="s">
        <v>97</v>
      </c>
      <c r="F270" s="3" t="s">
        <v>98</v>
      </c>
      <c r="G270" s="3" t="s">
        <v>99</v>
      </c>
      <c r="H270" s="3" t="s">
        <v>100</v>
      </c>
      <c r="I270" s="3" t="s">
        <v>101</v>
      </c>
      <c r="J270" s="3" t="s">
        <v>93</v>
      </c>
      <c r="K270" s="3" t="s">
        <v>102</v>
      </c>
      <c r="L270" s="3" t="s">
        <v>103</v>
      </c>
      <c r="M270" s="3" t="s">
        <v>95</v>
      </c>
      <c r="N270" s="3" t="s">
        <v>96</v>
      </c>
      <c r="O270" s="3" t="s">
        <v>235</v>
      </c>
      <c r="P270" s="3" t="s">
        <v>236</v>
      </c>
      <c r="Q270" s="3" t="s">
        <v>237</v>
      </c>
      <c r="R270" s="3" t="s">
        <v>101</v>
      </c>
      <c r="S270" s="3" t="s">
        <v>108</v>
      </c>
    </row>
    <row r="271" spans="1:19" ht="15">
      <c r="A271" s="3" t="s">
        <v>4235</v>
      </c>
      <c r="B271" s="3" t="s">
        <v>94</v>
      </c>
      <c r="C271" s="3" t="s">
        <v>95</v>
      </c>
      <c r="D271" s="3" t="s">
        <v>96</v>
      </c>
      <c r="E271" s="3" t="s">
        <v>97</v>
      </c>
      <c r="F271" s="3" t="s">
        <v>98</v>
      </c>
      <c r="G271" s="3" t="s">
        <v>99</v>
      </c>
      <c r="H271" s="3" t="s">
        <v>100</v>
      </c>
      <c r="I271" s="3" t="s">
        <v>101</v>
      </c>
      <c r="J271" s="3" t="s">
        <v>93</v>
      </c>
      <c r="K271" s="3" t="s">
        <v>102</v>
      </c>
      <c r="L271" s="3" t="s">
        <v>103</v>
      </c>
      <c r="M271" s="3" t="s">
        <v>95</v>
      </c>
      <c r="N271" s="3" t="s">
        <v>96</v>
      </c>
      <c r="O271" s="3" t="s">
        <v>235</v>
      </c>
      <c r="P271" s="3" t="s">
        <v>236</v>
      </c>
      <c r="Q271" s="3" t="s">
        <v>237</v>
      </c>
      <c r="R271" s="3" t="s">
        <v>101</v>
      </c>
      <c r="S271" s="3" t="s">
        <v>108</v>
      </c>
    </row>
    <row r="272" spans="1:19" ht="15">
      <c r="A272" s="3" t="s">
        <v>4236</v>
      </c>
      <c r="B272" s="3" t="s">
        <v>94</v>
      </c>
      <c r="C272" s="3" t="s">
        <v>95</v>
      </c>
      <c r="D272" s="3" t="s">
        <v>96</v>
      </c>
      <c r="E272" s="3" t="s">
        <v>97</v>
      </c>
      <c r="F272" s="3" t="s">
        <v>98</v>
      </c>
      <c r="G272" s="3" t="s">
        <v>99</v>
      </c>
      <c r="H272" s="3" t="s">
        <v>100</v>
      </c>
      <c r="I272" s="3" t="s">
        <v>101</v>
      </c>
      <c r="J272" s="3" t="s">
        <v>93</v>
      </c>
      <c r="K272" s="3" t="s">
        <v>102</v>
      </c>
      <c r="L272" s="3" t="s">
        <v>103</v>
      </c>
      <c r="M272" s="3" t="s">
        <v>95</v>
      </c>
      <c r="N272" s="3" t="s">
        <v>96</v>
      </c>
      <c r="O272" s="3" t="s">
        <v>235</v>
      </c>
      <c r="P272" s="3" t="s">
        <v>236</v>
      </c>
      <c r="Q272" s="3" t="s">
        <v>237</v>
      </c>
      <c r="R272" s="3" t="s">
        <v>101</v>
      </c>
      <c r="S272" s="3" t="s">
        <v>108</v>
      </c>
    </row>
    <row r="273" spans="1:20" ht="15">
      <c r="A273" s="3" t="s">
        <v>4237</v>
      </c>
      <c r="B273" s="3" t="s">
        <v>94</v>
      </c>
      <c r="C273" s="3" t="s">
        <v>95</v>
      </c>
      <c r="D273" s="3" t="s">
        <v>96</v>
      </c>
      <c r="E273" s="3" t="s">
        <v>97</v>
      </c>
      <c r="F273" s="3" t="s">
        <v>98</v>
      </c>
      <c r="G273" s="3" t="s">
        <v>99</v>
      </c>
      <c r="H273" s="3" t="s">
        <v>100</v>
      </c>
      <c r="I273" s="3" t="s">
        <v>101</v>
      </c>
      <c r="J273" s="3" t="s">
        <v>93</v>
      </c>
      <c r="K273" s="3" t="s">
        <v>102</v>
      </c>
      <c r="L273" s="3" t="s">
        <v>103</v>
      </c>
      <c r="M273" s="3" t="s">
        <v>95</v>
      </c>
      <c r="N273" s="3" t="s">
        <v>96</v>
      </c>
      <c r="O273" s="3" t="s">
        <v>235</v>
      </c>
      <c r="P273" s="3" t="s">
        <v>236</v>
      </c>
      <c r="Q273" s="3" t="s">
        <v>237</v>
      </c>
      <c r="R273" s="3" t="s">
        <v>101</v>
      </c>
      <c r="S273" s="3" t="s">
        <v>108</v>
      </c>
    </row>
    <row r="274" spans="1:20" ht="15">
      <c r="A274" s="3" t="s">
        <v>4238</v>
      </c>
      <c r="B274" s="3" t="s">
        <v>94</v>
      </c>
      <c r="C274" s="3" t="s">
        <v>95</v>
      </c>
      <c r="D274" s="3" t="s">
        <v>96</v>
      </c>
      <c r="E274" s="3" t="s">
        <v>97</v>
      </c>
      <c r="F274" s="3" t="s">
        <v>98</v>
      </c>
      <c r="G274" s="3" t="s">
        <v>99</v>
      </c>
      <c r="H274" s="3" t="s">
        <v>100</v>
      </c>
      <c r="I274" s="3" t="s">
        <v>101</v>
      </c>
      <c r="J274" s="3" t="s">
        <v>93</v>
      </c>
      <c r="K274" s="3" t="s">
        <v>102</v>
      </c>
      <c r="L274" s="3" t="s">
        <v>103</v>
      </c>
      <c r="M274" s="3" t="s">
        <v>95</v>
      </c>
      <c r="N274" s="3" t="s">
        <v>96</v>
      </c>
      <c r="O274" s="3" t="s">
        <v>235</v>
      </c>
      <c r="P274" s="3" t="s">
        <v>236</v>
      </c>
      <c r="Q274" s="3" t="s">
        <v>237</v>
      </c>
      <c r="R274" s="3" t="s">
        <v>101</v>
      </c>
      <c r="S274" s="3" t="s">
        <v>108</v>
      </c>
    </row>
    <row r="275" spans="1:20" ht="15">
      <c r="A275" s="3" t="s">
        <v>4239</v>
      </c>
      <c r="B275" s="3" t="s">
        <v>94</v>
      </c>
      <c r="C275" s="3" t="s">
        <v>95</v>
      </c>
      <c r="D275" s="3" t="s">
        <v>96</v>
      </c>
      <c r="E275" s="3" t="s">
        <v>97</v>
      </c>
      <c r="F275" s="3" t="s">
        <v>98</v>
      </c>
      <c r="G275" s="3" t="s">
        <v>99</v>
      </c>
      <c r="H275" s="3" t="s">
        <v>100</v>
      </c>
      <c r="I275" s="3" t="s">
        <v>101</v>
      </c>
      <c r="J275" s="3" t="s">
        <v>93</v>
      </c>
      <c r="K275" s="3" t="s">
        <v>102</v>
      </c>
      <c r="L275" s="3" t="s">
        <v>103</v>
      </c>
      <c r="M275" s="3" t="s">
        <v>95</v>
      </c>
      <c r="N275" s="3" t="s">
        <v>96</v>
      </c>
      <c r="O275" s="3" t="s">
        <v>235</v>
      </c>
      <c r="P275" s="3" t="s">
        <v>236</v>
      </c>
      <c r="Q275" s="3" t="s">
        <v>237</v>
      </c>
      <c r="R275" s="3" t="s">
        <v>101</v>
      </c>
      <c r="S275" s="3" t="s">
        <v>108</v>
      </c>
    </row>
    <row r="278" spans="1:20" ht="15">
      <c r="A278" s="3" t="s">
        <v>4240</v>
      </c>
      <c r="B278" s="3" t="s">
        <v>94</v>
      </c>
      <c r="C278" s="3" t="s">
        <v>95</v>
      </c>
      <c r="D278" s="3" t="s">
        <v>96</v>
      </c>
      <c r="E278" s="3" t="s">
        <v>97</v>
      </c>
      <c r="F278" s="3" t="s">
        <v>98</v>
      </c>
      <c r="G278" s="3" t="s">
        <v>99</v>
      </c>
      <c r="H278" s="3" t="s">
        <v>100</v>
      </c>
      <c r="I278" s="3" t="s">
        <v>101</v>
      </c>
      <c r="J278" s="3" t="s">
        <v>93</v>
      </c>
      <c r="K278" s="3" t="s">
        <v>102</v>
      </c>
      <c r="L278" s="3" t="s">
        <v>103</v>
      </c>
      <c r="M278" s="3" t="s">
        <v>95</v>
      </c>
      <c r="N278" s="3" t="s">
        <v>96</v>
      </c>
      <c r="O278" s="3" t="s">
        <v>246</v>
      </c>
      <c r="P278" s="3" t="s">
        <v>235</v>
      </c>
      <c r="Q278" s="3" t="s">
        <v>236</v>
      </c>
      <c r="R278" s="3" t="s">
        <v>237</v>
      </c>
      <c r="S278" s="3" t="s">
        <v>101</v>
      </c>
      <c r="T278" s="3" t="s">
        <v>108</v>
      </c>
    </row>
    <row r="279" spans="1:20" ht="15">
      <c r="A279" s="3" t="s">
        <v>4241</v>
      </c>
      <c r="B279" s="3" t="s">
        <v>94</v>
      </c>
      <c r="C279" s="3" t="s">
        <v>95</v>
      </c>
      <c r="D279" s="3" t="s">
        <v>96</v>
      </c>
      <c r="E279" s="3" t="s">
        <v>97</v>
      </c>
      <c r="F279" s="3" t="s">
        <v>98</v>
      </c>
      <c r="G279" s="3" t="s">
        <v>99</v>
      </c>
      <c r="H279" s="3" t="s">
        <v>100</v>
      </c>
      <c r="I279" s="3" t="s">
        <v>101</v>
      </c>
      <c r="J279" s="3" t="s">
        <v>93</v>
      </c>
      <c r="K279" s="3" t="s">
        <v>102</v>
      </c>
      <c r="L279" s="3" t="s">
        <v>103</v>
      </c>
      <c r="M279" s="3" t="s">
        <v>95</v>
      </c>
      <c r="N279" s="3" t="s">
        <v>96</v>
      </c>
      <c r="O279" s="3" t="s">
        <v>246</v>
      </c>
      <c r="P279" s="3" t="s">
        <v>235</v>
      </c>
      <c r="Q279" s="3" t="s">
        <v>236</v>
      </c>
      <c r="R279" s="3" t="s">
        <v>237</v>
      </c>
      <c r="S279" s="3" t="s">
        <v>101</v>
      </c>
      <c r="T279" s="3" t="s">
        <v>108</v>
      </c>
    </row>
    <row r="280" spans="1:20" ht="15">
      <c r="A280" s="3" t="s">
        <v>4242</v>
      </c>
      <c r="B280" s="3" t="s">
        <v>94</v>
      </c>
      <c r="C280" s="3" t="s">
        <v>95</v>
      </c>
      <c r="D280" s="3" t="s">
        <v>96</v>
      </c>
      <c r="E280" s="3" t="s">
        <v>97</v>
      </c>
      <c r="F280" s="3" t="s">
        <v>98</v>
      </c>
      <c r="G280" s="3" t="s">
        <v>99</v>
      </c>
      <c r="H280" s="3" t="s">
        <v>100</v>
      </c>
      <c r="I280" s="3" t="s">
        <v>101</v>
      </c>
      <c r="J280" s="3" t="s">
        <v>93</v>
      </c>
      <c r="K280" s="3" t="s">
        <v>102</v>
      </c>
      <c r="L280" s="3" t="s">
        <v>103</v>
      </c>
      <c r="M280" s="3" t="s">
        <v>95</v>
      </c>
      <c r="N280" s="3" t="s">
        <v>96</v>
      </c>
      <c r="O280" s="3" t="s">
        <v>246</v>
      </c>
      <c r="P280" s="3" t="s">
        <v>235</v>
      </c>
      <c r="Q280" s="3" t="s">
        <v>236</v>
      </c>
      <c r="R280" s="3" t="s">
        <v>237</v>
      </c>
      <c r="S280" s="3" t="s">
        <v>101</v>
      </c>
      <c r="T280" s="3" t="s">
        <v>108</v>
      </c>
    </row>
    <row r="281" spans="1:20" ht="15">
      <c r="A281" s="3" t="s">
        <v>4243</v>
      </c>
      <c r="B281" s="3" t="s">
        <v>94</v>
      </c>
      <c r="C281" s="3" t="s">
        <v>95</v>
      </c>
      <c r="D281" s="3" t="s">
        <v>96</v>
      </c>
      <c r="E281" s="3" t="s">
        <v>97</v>
      </c>
      <c r="F281" s="3" t="s">
        <v>98</v>
      </c>
      <c r="G281" s="3" t="s">
        <v>99</v>
      </c>
      <c r="H281" s="3" t="s">
        <v>100</v>
      </c>
      <c r="I281" s="3" t="s">
        <v>101</v>
      </c>
      <c r="J281" s="3" t="s">
        <v>93</v>
      </c>
      <c r="K281" s="3" t="s">
        <v>102</v>
      </c>
      <c r="L281" s="3" t="s">
        <v>103</v>
      </c>
      <c r="M281" s="3" t="s">
        <v>95</v>
      </c>
      <c r="N281" s="3" t="s">
        <v>96</v>
      </c>
      <c r="O281" s="3" t="s">
        <v>246</v>
      </c>
      <c r="P281" s="3" t="s">
        <v>235</v>
      </c>
      <c r="Q281" s="3" t="s">
        <v>236</v>
      </c>
      <c r="R281" s="3" t="s">
        <v>237</v>
      </c>
      <c r="S281" s="3" t="s">
        <v>101</v>
      </c>
      <c r="T281" s="3" t="s">
        <v>108</v>
      </c>
    </row>
    <row r="282" spans="1:20" ht="15">
      <c r="A282" s="3" t="s">
        <v>4244</v>
      </c>
      <c r="B282" s="3" t="s">
        <v>94</v>
      </c>
      <c r="C282" s="3" t="s">
        <v>95</v>
      </c>
      <c r="D282" s="3" t="s">
        <v>96</v>
      </c>
      <c r="E282" s="3" t="s">
        <v>97</v>
      </c>
      <c r="F282" s="3" t="s">
        <v>98</v>
      </c>
      <c r="G282" s="3" t="s">
        <v>99</v>
      </c>
      <c r="H282" s="3" t="s">
        <v>100</v>
      </c>
      <c r="I282" s="3" t="s">
        <v>101</v>
      </c>
      <c r="J282" s="3" t="s">
        <v>93</v>
      </c>
      <c r="K282" s="3" t="s">
        <v>102</v>
      </c>
      <c r="L282" s="3" t="s">
        <v>103</v>
      </c>
      <c r="M282" s="3" t="s">
        <v>95</v>
      </c>
      <c r="N282" s="3" t="s">
        <v>96</v>
      </c>
      <c r="O282" s="3" t="s">
        <v>246</v>
      </c>
      <c r="P282" s="3" t="s">
        <v>235</v>
      </c>
      <c r="Q282" s="3" t="s">
        <v>236</v>
      </c>
      <c r="R282" s="3" t="s">
        <v>237</v>
      </c>
      <c r="S282" s="3" t="s">
        <v>101</v>
      </c>
      <c r="T282" s="3" t="s">
        <v>108</v>
      </c>
    </row>
    <row r="283" spans="1:20" ht="15">
      <c r="A283" s="3" t="s">
        <v>4245</v>
      </c>
      <c r="B283" s="3" t="s">
        <v>94</v>
      </c>
      <c r="C283" s="3" t="s">
        <v>95</v>
      </c>
      <c r="D283" s="3" t="s">
        <v>96</v>
      </c>
      <c r="E283" s="3" t="s">
        <v>97</v>
      </c>
      <c r="F283" s="3" t="s">
        <v>98</v>
      </c>
      <c r="G283" s="3" t="s">
        <v>99</v>
      </c>
      <c r="H283" s="3" t="s">
        <v>100</v>
      </c>
      <c r="I283" s="3" t="s">
        <v>101</v>
      </c>
      <c r="J283" s="3" t="s">
        <v>93</v>
      </c>
      <c r="K283" s="3" t="s">
        <v>102</v>
      </c>
      <c r="L283" s="3" t="s">
        <v>103</v>
      </c>
      <c r="M283" s="3" t="s">
        <v>95</v>
      </c>
      <c r="N283" s="3" t="s">
        <v>96</v>
      </c>
      <c r="O283" s="3" t="s">
        <v>246</v>
      </c>
      <c r="P283" s="3" t="s">
        <v>235</v>
      </c>
      <c r="Q283" s="3" t="s">
        <v>236</v>
      </c>
      <c r="R283" s="3" t="s">
        <v>237</v>
      </c>
      <c r="S283" s="3" t="s">
        <v>101</v>
      </c>
      <c r="T283" s="3" t="s">
        <v>108</v>
      </c>
    </row>
    <row r="284" spans="1:20" ht="15">
      <c r="A284" s="3" t="s">
        <v>4246</v>
      </c>
      <c r="B284" s="3" t="s">
        <v>94</v>
      </c>
      <c r="C284" s="3" t="s">
        <v>95</v>
      </c>
      <c r="D284" s="3" t="s">
        <v>96</v>
      </c>
      <c r="E284" s="3" t="s">
        <v>97</v>
      </c>
      <c r="F284" s="3" t="s">
        <v>98</v>
      </c>
      <c r="G284" s="3" t="s">
        <v>99</v>
      </c>
      <c r="H284" s="3" t="s">
        <v>100</v>
      </c>
      <c r="I284" s="3" t="s">
        <v>101</v>
      </c>
      <c r="J284" s="3" t="s">
        <v>93</v>
      </c>
      <c r="K284" s="3" t="s">
        <v>102</v>
      </c>
      <c r="L284" s="3" t="s">
        <v>103</v>
      </c>
      <c r="M284" s="3" t="s">
        <v>95</v>
      </c>
      <c r="N284" s="3" t="s">
        <v>96</v>
      </c>
      <c r="O284" s="3" t="s">
        <v>246</v>
      </c>
      <c r="P284" s="3" t="s">
        <v>235</v>
      </c>
      <c r="Q284" s="3" t="s">
        <v>236</v>
      </c>
      <c r="R284" s="3" t="s">
        <v>237</v>
      </c>
      <c r="S284" s="3" t="s">
        <v>101</v>
      </c>
      <c r="T284" s="3" t="s">
        <v>108</v>
      </c>
    </row>
    <row r="285" spans="1:20" ht="15">
      <c r="A285" s="3" t="s">
        <v>4247</v>
      </c>
      <c r="B285" s="3" t="s">
        <v>94</v>
      </c>
      <c r="C285" s="3" t="s">
        <v>95</v>
      </c>
      <c r="D285" s="3" t="s">
        <v>96</v>
      </c>
      <c r="E285" s="3" t="s">
        <v>97</v>
      </c>
      <c r="F285" s="3" t="s">
        <v>98</v>
      </c>
      <c r="G285" s="3" t="s">
        <v>99</v>
      </c>
      <c r="H285" s="3" t="s">
        <v>100</v>
      </c>
      <c r="I285" s="3" t="s">
        <v>101</v>
      </c>
      <c r="J285" s="3" t="s">
        <v>93</v>
      </c>
      <c r="K285" s="3" t="s">
        <v>102</v>
      </c>
      <c r="L285" s="3" t="s">
        <v>103</v>
      </c>
      <c r="M285" s="3" t="s">
        <v>95</v>
      </c>
      <c r="N285" s="3" t="s">
        <v>96</v>
      </c>
      <c r="O285" s="3" t="s">
        <v>246</v>
      </c>
      <c r="P285" s="3" t="s">
        <v>235</v>
      </c>
      <c r="Q285" s="3" t="s">
        <v>236</v>
      </c>
      <c r="R285" s="3" t="s">
        <v>237</v>
      </c>
      <c r="S285" s="3" t="s">
        <v>101</v>
      </c>
      <c r="T285" s="3" t="s">
        <v>108</v>
      </c>
    </row>
    <row r="286" spans="1:20" ht="15">
      <c r="A286" s="3" t="s">
        <v>4248</v>
      </c>
      <c r="B286" s="3" t="s">
        <v>94</v>
      </c>
      <c r="C286" s="3" t="s">
        <v>95</v>
      </c>
      <c r="D286" s="3" t="s">
        <v>96</v>
      </c>
      <c r="E286" s="3" t="s">
        <v>97</v>
      </c>
      <c r="F286" s="3" t="s">
        <v>98</v>
      </c>
      <c r="G286" s="3" t="s">
        <v>99</v>
      </c>
      <c r="H286" s="3" t="s">
        <v>100</v>
      </c>
      <c r="I286" s="3" t="s">
        <v>101</v>
      </c>
      <c r="J286" s="3" t="s">
        <v>93</v>
      </c>
      <c r="K286" s="3" t="s">
        <v>102</v>
      </c>
      <c r="L286" s="3" t="s">
        <v>103</v>
      </c>
      <c r="M286" s="3" t="s">
        <v>95</v>
      </c>
      <c r="N286" s="3" t="s">
        <v>96</v>
      </c>
      <c r="O286" s="3" t="s">
        <v>246</v>
      </c>
      <c r="P286" s="3" t="s">
        <v>235</v>
      </c>
      <c r="Q286" s="3" t="s">
        <v>236</v>
      </c>
      <c r="R286" s="3" t="s">
        <v>237</v>
      </c>
      <c r="S286" s="3" t="s">
        <v>101</v>
      </c>
      <c r="T286" s="3" t="s">
        <v>108</v>
      </c>
    </row>
    <row r="287" spans="1:20" ht="15">
      <c r="A287" s="3" t="s">
        <v>4249</v>
      </c>
      <c r="B287" s="3" t="s">
        <v>94</v>
      </c>
      <c r="C287" s="3" t="s">
        <v>95</v>
      </c>
      <c r="D287" s="3" t="s">
        <v>96</v>
      </c>
      <c r="E287" s="3" t="s">
        <v>97</v>
      </c>
      <c r="F287" s="3" t="s">
        <v>98</v>
      </c>
      <c r="G287" s="3" t="s">
        <v>99</v>
      </c>
      <c r="H287" s="3" t="s">
        <v>100</v>
      </c>
      <c r="I287" s="3" t="s">
        <v>101</v>
      </c>
      <c r="J287" s="3" t="s">
        <v>93</v>
      </c>
      <c r="K287" s="3" t="s">
        <v>102</v>
      </c>
      <c r="L287" s="3" t="s">
        <v>103</v>
      </c>
      <c r="M287" s="3" t="s">
        <v>95</v>
      </c>
      <c r="N287" s="3" t="s">
        <v>96</v>
      </c>
      <c r="O287" s="3" t="s">
        <v>246</v>
      </c>
      <c r="P287" s="3" t="s">
        <v>235</v>
      </c>
      <c r="Q287" s="3" t="s">
        <v>236</v>
      </c>
      <c r="R287" s="3" t="s">
        <v>237</v>
      </c>
      <c r="S287" s="3" t="s">
        <v>101</v>
      </c>
      <c r="T287" s="3" t="s">
        <v>108</v>
      </c>
    </row>
    <row r="288" spans="1:20" ht="15">
      <c r="A288" s="3" t="s">
        <v>4250</v>
      </c>
      <c r="B288" s="3" t="s">
        <v>94</v>
      </c>
      <c r="C288" s="3" t="s">
        <v>95</v>
      </c>
      <c r="D288" s="3" t="s">
        <v>96</v>
      </c>
      <c r="E288" s="3" t="s">
        <v>97</v>
      </c>
      <c r="F288" s="3" t="s">
        <v>98</v>
      </c>
      <c r="G288" s="3" t="s">
        <v>99</v>
      </c>
      <c r="H288" s="3" t="s">
        <v>100</v>
      </c>
      <c r="I288" s="3" t="s">
        <v>101</v>
      </c>
      <c r="J288" s="3" t="s">
        <v>93</v>
      </c>
      <c r="K288" s="3" t="s">
        <v>102</v>
      </c>
      <c r="L288" s="3" t="s">
        <v>103</v>
      </c>
      <c r="M288" s="3" t="s">
        <v>95</v>
      </c>
      <c r="N288" s="3" t="s">
        <v>96</v>
      </c>
      <c r="O288" s="3" t="s">
        <v>246</v>
      </c>
      <c r="P288" s="3" t="s">
        <v>235</v>
      </c>
      <c r="Q288" s="3" t="s">
        <v>236</v>
      </c>
      <c r="R288" s="3" t="s">
        <v>237</v>
      </c>
      <c r="S288" s="3" t="s">
        <v>101</v>
      </c>
      <c r="T288" s="3" t="s">
        <v>108</v>
      </c>
    </row>
    <row r="291" spans="1:20" ht="15">
      <c r="A291" s="3" t="s">
        <v>4251</v>
      </c>
      <c r="B291" s="3" t="s">
        <v>94</v>
      </c>
      <c r="C291" s="3" t="s">
        <v>95</v>
      </c>
      <c r="D291" s="3" t="s">
        <v>96</v>
      </c>
      <c r="E291" s="3" t="s">
        <v>97</v>
      </c>
      <c r="F291" s="3" t="s">
        <v>98</v>
      </c>
      <c r="G291" s="3" t="s">
        <v>99</v>
      </c>
      <c r="H291" s="3" t="s">
        <v>100</v>
      </c>
      <c r="I291" s="3" t="s">
        <v>101</v>
      </c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5">
      <c r="A292" s="3" t="s">
        <v>4252</v>
      </c>
      <c r="B292" s="3" t="s">
        <v>94</v>
      </c>
      <c r="C292" s="3" t="s">
        <v>95</v>
      </c>
      <c r="D292" s="3" t="s">
        <v>96</v>
      </c>
      <c r="E292" s="3" t="s">
        <v>97</v>
      </c>
      <c r="F292" s="3" t="s">
        <v>98</v>
      </c>
      <c r="G292" s="3" t="s">
        <v>99</v>
      </c>
      <c r="H292" s="3" t="s">
        <v>100</v>
      </c>
      <c r="I292" s="3" t="s">
        <v>101</v>
      </c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">
      <c r="A293" s="3" t="s">
        <v>4253</v>
      </c>
      <c r="B293" s="3" t="s">
        <v>94</v>
      </c>
      <c r="C293" s="3" t="s">
        <v>95</v>
      </c>
      <c r="D293" s="3" t="s">
        <v>96</v>
      </c>
      <c r="E293" s="3" t="s">
        <v>97</v>
      </c>
      <c r="F293" s="3" t="s">
        <v>98</v>
      </c>
      <c r="G293" s="3" t="s">
        <v>99</v>
      </c>
      <c r="H293" s="3" t="s">
        <v>100</v>
      </c>
      <c r="I293" s="3" t="s">
        <v>101</v>
      </c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5">
      <c r="A294" s="3" t="s">
        <v>4254</v>
      </c>
      <c r="B294" s="3" t="s">
        <v>94</v>
      </c>
      <c r="C294" s="3" t="s">
        <v>95</v>
      </c>
      <c r="D294" s="3" t="s">
        <v>96</v>
      </c>
      <c r="E294" s="3" t="s">
        <v>97</v>
      </c>
      <c r="F294" s="3" t="s">
        <v>98</v>
      </c>
      <c r="G294" s="3" t="s">
        <v>99</v>
      </c>
      <c r="H294" s="3" t="s">
        <v>100</v>
      </c>
      <c r="I294" s="3" t="s">
        <v>101</v>
      </c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5">
      <c r="A295" s="3" t="s">
        <v>4255</v>
      </c>
      <c r="B295" s="3" t="s">
        <v>94</v>
      </c>
      <c r="C295" s="3" t="s">
        <v>95</v>
      </c>
      <c r="D295" s="3" t="s">
        <v>96</v>
      </c>
      <c r="E295" s="3" t="s">
        <v>97</v>
      </c>
      <c r="F295" s="3" t="s">
        <v>98</v>
      </c>
      <c r="G295" s="3" t="s">
        <v>99</v>
      </c>
      <c r="H295" s="3" t="s">
        <v>100</v>
      </c>
      <c r="I295" s="3" t="s">
        <v>101</v>
      </c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5">
      <c r="A296" s="3" t="s">
        <v>4256</v>
      </c>
      <c r="B296" s="3" t="s">
        <v>94</v>
      </c>
      <c r="C296" s="3" t="s">
        <v>95</v>
      </c>
      <c r="D296" s="3" t="s">
        <v>96</v>
      </c>
      <c r="E296" s="3" t="s">
        <v>97</v>
      </c>
      <c r="F296" s="3" t="s">
        <v>98</v>
      </c>
      <c r="G296" s="3" t="s">
        <v>99</v>
      </c>
      <c r="H296" s="3" t="s">
        <v>100</v>
      </c>
      <c r="I296" s="3" t="s">
        <v>101</v>
      </c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5">
      <c r="A297" s="3" t="s">
        <v>4257</v>
      </c>
      <c r="B297" s="3" t="s">
        <v>94</v>
      </c>
      <c r="C297" s="3" t="s">
        <v>95</v>
      </c>
      <c r="D297" s="3" t="s">
        <v>96</v>
      </c>
      <c r="E297" s="3" t="s">
        <v>97</v>
      </c>
      <c r="F297" s="3" t="s">
        <v>98</v>
      </c>
      <c r="G297" s="3" t="s">
        <v>99</v>
      </c>
      <c r="H297" s="3" t="s">
        <v>100</v>
      </c>
      <c r="I297" s="3" t="s">
        <v>101</v>
      </c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5">
      <c r="A298" s="3" t="s">
        <v>4258</v>
      </c>
      <c r="B298" s="3" t="s">
        <v>94</v>
      </c>
      <c r="C298" s="3" t="s">
        <v>95</v>
      </c>
      <c r="D298" s="3" t="s">
        <v>96</v>
      </c>
      <c r="E298" s="3" t="s">
        <v>97</v>
      </c>
      <c r="F298" s="3" t="s">
        <v>98</v>
      </c>
      <c r="G298" s="3" t="s">
        <v>99</v>
      </c>
      <c r="H298" s="3" t="s">
        <v>100</v>
      </c>
      <c r="I298" s="3" t="s">
        <v>101</v>
      </c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5">
      <c r="A299" s="3" t="s">
        <v>4259</v>
      </c>
      <c r="B299" s="3" t="s">
        <v>94</v>
      </c>
      <c r="C299" s="3" t="s">
        <v>95</v>
      </c>
      <c r="D299" s="3" t="s">
        <v>96</v>
      </c>
      <c r="E299" s="3" t="s">
        <v>97</v>
      </c>
      <c r="F299" s="3" t="s">
        <v>98</v>
      </c>
      <c r="G299" s="3" t="s">
        <v>99</v>
      </c>
      <c r="H299" s="3" t="s">
        <v>100</v>
      </c>
      <c r="I299" s="3" t="s">
        <v>101</v>
      </c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5">
      <c r="A300" s="3" t="s">
        <v>4260</v>
      </c>
      <c r="B300" s="3" t="s">
        <v>94</v>
      </c>
      <c r="C300" s="3" t="s">
        <v>95</v>
      </c>
      <c r="D300" s="3" t="s">
        <v>96</v>
      </c>
      <c r="E300" s="3" t="s">
        <v>97</v>
      </c>
      <c r="F300" s="3" t="s">
        <v>98</v>
      </c>
      <c r="G300" s="3" t="s">
        <v>99</v>
      </c>
      <c r="H300" s="3" t="s">
        <v>100</v>
      </c>
      <c r="I300" s="3" t="s">
        <v>101</v>
      </c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5">
      <c r="A301" s="3" t="s">
        <v>4261</v>
      </c>
      <c r="B301" s="3" t="s">
        <v>94</v>
      </c>
      <c r="C301" s="3" t="s">
        <v>95</v>
      </c>
      <c r="D301" s="3" t="s">
        <v>96</v>
      </c>
      <c r="E301" s="3" t="s">
        <v>97</v>
      </c>
      <c r="F301" s="3" t="s">
        <v>98</v>
      </c>
      <c r="G301" s="3" t="s">
        <v>99</v>
      </c>
      <c r="H301" s="3" t="s">
        <v>100</v>
      </c>
      <c r="I301" s="3" t="s">
        <v>101</v>
      </c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5">
      <c r="A302" s="3" t="s">
        <v>4262</v>
      </c>
      <c r="B302" s="3" t="s">
        <v>94</v>
      </c>
      <c r="C302" s="3" t="s">
        <v>95</v>
      </c>
      <c r="D302" s="3" t="s">
        <v>96</v>
      </c>
      <c r="E302" s="3" t="s">
        <v>97</v>
      </c>
      <c r="F302" s="3" t="s">
        <v>98</v>
      </c>
      <c r="G302" s="3" t="s">
        <v>99</v>
      </c>
      <c r="H302" s="3" t="s">
        <v>100</v>
      </c>
      <c r="I302" s="3" t="s">
        <v>101</v>
      </c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20" ht="15">
      <c r="A303" s="3" t="s">
        <v>4263</v>
      </c>
      <c r="B303" s="3" t="s">
        <v>94</v>
      </c>
      <c r="C303" s="3" t="s">
        <v>95</v>
      </c>
      <c r="D303" s="3" t="s">
        <v>96</v>
      </c>
      <c r="E303" s="3" t="s">
        <v>97</v>
      </c>
      <c r="F303" s="3" t="s">
        <v>98</v>
      </c>
      <c r="G303" s="3" t="s">
        <v>99</v>
      </c>
      <c r="H303" s="3" t="s">
        <v>100</v>
      </c>
      <c r="I303" s="3" t="s">
        <v>101</v>
      </c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6" spans="1:9" ht="15">
      <c r="A306" s="3" t="s">
        <v>4264</v>
      </c>
      <c r="B306" s="3" t="s">
        <v>94</v>
      </c>
      <c r="C306" s="3" t="s">
        <v>95</v>
      </c>
      <c r="D306" s="3" t="s">
        <v>96</v>
      </c>
      <c r="E306" s="3" t="s">
        <v>97</v>
      </c>
      <c r="F306" s="3" t="s">
        <v>98</v>
      </c>
      <c r="G306" s="3" t="s">
        <v>99</v>
      </c>
      <c r="H306" s="3" t="s">
        <v>100</v>
      </c>
      <c r="I306" s="3" t="s">
        <v>101</v>
      </c>
    </row>
    <row r="307" spans="1:9" ht="15">
      <c r="A307" s="3" t="s">
        <v>4265</v>
      </c>
      <c r="B307" s="3" t="s">
        <v>94</v>
      </c>
      <c r="C307" s="3" t="s">
        <v>95</v>
      </c>
      <c r="D307" s="3" t="s">
        <v>96</v>
      </c>
      <c r="E307" s="3" t="s">
        <v>97</v>
      </c>
      <c r="F307" s="3" t="s">
        <v>98</v>
      </c>
      <c r="G307" s="3" t="s">
        <v>99</v>
      </c>
      <c r="H307" s="3" t="s">
        <v>100</v>
      </c>
      <c r="I307" s="3" t="s">
        <v>101</v>
      </c>
    </row>
    <row r="308" spans="1:9" ht="15">
      <c r="A308" s="3" t="s">
        <v>4266</v>
      </c>
      <c r="B308" s="3" t="s">
        <v>94</v>
      </c>
      <c r="C308" s="3" t="s">
        <v>95</v>
      </c>
      <c r="D308" s="3" t="s">
        <v>96</v>
      </c>
      <c r="E308" s="3" t="s">
        <v>97</v>
      </c>
      <c r="F308" s="3" t="s">
        <v>98</v>
      </c>
      <c r="G308" s="3" t="s">
        <v>99</v>
      </c>
      <c r="H308" s="3" t="s">
        <v>100</v>
      </c>
      <c r="I308" s="3" t="s">
        <v>101</v>
      </c>
    </row>
    <row r="309" spans="1:9" ht="15">
      <c r="A309" s="3" t="s">
        <v>4267</v>
      </c>
      <c r="B309" s="3" t="s">
        <v>94</v>
      </c>
      <c r="C309" s="3" t="s">
        <v>95</v>
      </c>
      <c r="D309" s="3" t="s">
        <v>96</v>
      </c>
      <c r="E309" s="3" t="s">
        <v>97</v>
      </c>
      <c r="F309" s="3" t="s">
        <v>98</v>
      </c>
      <c r="G309" s="3" t="s">
        <v>99</v>
      </c>
      <c r="H309" s="3" t="s">
        <v>100</v>
      </c>
      <c r="I309" s="3" t="s">
        <v>101</v>
      </c>
    </row>
    <row r="310" spans="1:9" ht="15">
      <c r="A310" s="3" t="s">
        <v>4268</v>
      </c>
      <c r="B310" s="3" t="s">
        <v>94</v>
      </c>
      <c r="C310" s="3" t="s">
        <v>95</v>
      </c>
      <c r="D310" s="3" t="s">
        <v>96</v>
      </c>
      <c r="E310" s="3" t="s">
        <v>97</v>
      </c>
      <c r="F310" s="3" t="s">
        <v>98</v>
      </c>
      <c r="G310" s="3" t="s">
        <v>99</v>
      </c>
      <c r="H310" s="3" t="s">
        <v>100</v>
      </c>
      <c r="I310" s="3" t="s">
        <v>101</v>
      </c>
    </row>
    <row r="311" spans="1:9" ht="15">
      <c r="A311" s="3" t="s">
        <v>4269</v>
      </c>
      <c r="B311" s="3" t="s">
        <v>94</v>
      </c>
      <c r="C311" s="3" t="s">
        <v>95</v>
      </c>
      <c r="D311" s="3" t="s">
        <v>96</v>
      </c>
      <c r="E311" s="3" t="s">
        <v>97</v>
      </c>
      <c r="F311" s="3" t="s">
        <v>98</v>
      </c>
      <c r="G311" s="3" t="s">
        <v>99</v>
      </c>
      <c r="H311" s="3" t="s">
        <v>100</v>
      </c>
      <c r="I311" s="3" t="s">
        <v>101</v>
      </c>
    </row>
    <row r="312" spans="1:9" ht="15">
      <c r="A312" s="3" t="s">
        <v>4270</v>
      </c>
      <c r="B312" s="3" t="s">
        <v>94</v>
      </c>
      <c r="C312" s="3" t="s">
        <v>95</v>
      </c>
      <c r="D312" s="3" t="s">
        <v>96</v>
      </c>
      <c r="E312" s="3" t="s">
        <v>97</v>
      </c>
      <c r="F312" s="3" t="s">
        <v>98</v>
      </c>
      <c r="G312" s="3" t="s">
        <v>99</v>
      </c>
      <c r="H312" s="3" t="s">
        <v>100</v>
      </c>
      <c r="I312" s="3" t="s">
        <v>101</v>
      </c>
    </row>
    <row r="313" spans="1:9" ht="15">
      <c r="A313" s="3" t="s">
        <v>4271</v>
      </c>
      <c r="B313" s="3" t="s">
        <v>94</v>
      </c>
      <c r="C313" s="3" t="s">
        <v>95</v>
      </c>
      <c r="D313" s="3" t="s">
        <v>96</v>
      </c>
      <c r="E313" s="3" t="s">
        <v>97</v>
      </c>
      <c r="F313" s="3" t="s">
        <v>98</v>
      </c>
      <c r="G313" s="3" t="s">
        <v>99</v>
      </c>
      <c r="H313" s="3" t="s">
        <v>100</v>
      </c>
      <c r="I313" s="3" t="s">
        <v>101</v>
      </c>
    </row>
    <row r="314" spans="1:9" ht="15">
      <c r="A314" s="3" t="s">
        <v>4272</v>
      </c>
      <c r="B314" s="3" t="s">
        <v>94</v>
      </c>
      <c r="C314" s="3" t="s">
        <v>95</v>
      </c>
      <c r="D314" s="3" t="s">
        <v>96</v>
      </c>
      <c r="E314" s="3" t="s">
        <v>97</v>
      </c>
      <c r="F314" s="3" t="s">
        <v>98</v>
      </c>
      <c r="G314" s="3" t="s">
        <v>99</v>
      </c>
      <c r="H314" s="3" t="s">
        <v>100</v>
      </c>
      <c r="I314" s="3" t="s">
        <v>101</v>
      </c>
    </row>
    <row r="315" spans="1:9" ht="15">
      <c r="A315" s="3" t="s">
        <v>4273</v>
      </c>
      <c r="B315" s="3" t="s">
        <v>94</v>
      </c>
      <c r="C315" s="3" t="s">
        <v>95</v>
      </c>
      <c r="D315" s="3" t="s">
        <v>96</v>
      </c>
      <c r="E315" s="3" t="s">
        <v>97</v>
      </c>
      <c r="F315" s="3" t="s">
        <v>98</v>
      </c>
      <c r="G315" s="3" t="s">
        <v>99</v>
      </c>
      <c r="H315" s="3" t="s">
        <v>100</v>
      </c>
      <c r="I315" s="3" t="s">
        <v>101</v>
      </c>
    </row>
    <row r="316" spans="1:9" ht="15">
      <c r="A316" s="3" t="s">
        <v>4274</v>
      </c>
      <c r="B316" s="3" t="s">
        <v>94</v>
      </c>
      <c r="C316" s="3" t="s">
        <v>95</v>
      </c>
      <c r="D316" s="3" t="s">
        <v>96</v>
      </c>
      <c r="E316" s="3" t="s">
        <v>97</v>
      </c>
      <c r="F316" s="3" t="s">
        <v>98</v>
      </c>
      <c r="G316" s="3" t="s">
        <v>99</v>
      </c>
      <c r="H316" s="3" t="s">
        <v>100</v>
      </c>
      <c r="I316" s="3" t="s">
        <v>101</v>
      </c>
    </row>
    <row r="317" spans="1:9" ht="15">
      <c r="A317" s="3" t="s">
        <v>4275</v>
      </c>
      <c r="B317" s="3" t="s">
        <v>94</v>
      </c>
      <c r="C317" s="3" t="s">
        <v>95</v>
      </c>
      <c r="D317" s="3" t="s">
        <v>96</v>
      </c>
      <c r="E317" s="3" t="s">
        <v>97</v>
      </c>
      <c r="F317" s="3" t="s">
        <v>98</v>
      </c>
      <c r="G317" s="3" t="s">
        <v>99</v>
      </c>
      <c r="H317" s="3" t="s">
        <v>100</v>
      </c>
      <c r="I317" s="3" t="s">
        <v>101</v>
      </c>
    </row>
    <row r="318" spans="1:9" ht="15">
      <c r="A318" s="3" t="s">
        <v>4276</v>
      </c>
      <c r="B318" s="3" t="s">
        <v>94</v>
      </c>
      <c r="C318" s="3" t="s">
        <v>95</v>
      </c>
      <c r="D318" s="3" t="s">
        <v>96</v>
      </c>
      <c r="E318" s="3" t="s">
        <v>97</v>
      </c>
      <c r="F318" s="3" t="s">
        <v>98</v>
      </c>
      <c r="G318" s="3" t="s">
        <v>99</v>
      </c>
      <c r="H318" s="3" t="s">
        <v>100</v>
      </c>
      <c r="I318" s="3" t="s">
        <v>101</v>
      </c>
    </row>
    <row r="321" spans="1:19" ht="15">
      <c r="A321" s="3" t="s">
        <v>4277</v>
      </c>
      <c r="B321" s="3" t="s">
        <v>94</v>
      </c>
      <c r="C321" s="3" t="s">
        <v>95</v>
      </c>
      <c r="D321" s="3" t="s">
        <v>96</v>
      </c>
      <c r="E321" s="3" t="s">
        <v>97</v>
      </c>
      <c r="F321" s="3" t="s">
        <v>98</v>
      </c>
      <c r="G321" s="3" t="s">
        <v>99</v>
      </c>
      <c r="H321" s="3" t="s">
        <v>100</v>
      </c>
      <c r="I321" s="3" t="s">
        <v>101</v>
      </c>
    </row>
    <row r="322" spans="1:19" ht="15">
      <c r="A322" s="3" t="s">
        <v>4278</v>
      </c>
      <c r="B322" s="3" t="s">
        <v>94</v>
      </c>
      <c r="C322" s="3" t="s">
        <v>95</v>
      </c>
      <c r="D322" s="3" t="s">
        <v>96</v>
      </c>
      <c r="E322" s="3" t="s">
        <v>97</v>
      </c>
      <c r="F322" s="3" t="s">
        <v>98</v>
      </c>
      <c r="G322" s="3" t="s">
        <v>99</v>
      </c>
      <c r="H322" s="3" t="s">
        <v>100</v>
      </c>
      <c r="I322" s="3" t="s">
        <v>101</v>
      </c>
    </row>
    <row r="323" spans="1:19" ht="15">
      <c r="A323" s="3" t="s">
        <v>4279</v>
      </c>
      <c r="B323" s="3" t="s">
        <v>94</v>
      </c>
      <c r="C323" s="3" t="s">
        <v>95</v>
      </c>
      <c r="D323" s="3" t="s">
        <v>96</v>
      </c>
      <c r="E323" s="3" t="s">
        <v>97</v>
      </c>
      <c r="F323" s="3" t="s">
        <v>98</v>
      </c>
      <c r="G323" s="3" t="s">
        <v>99</v>
      </c>
      <c r="H323" s="3" t="s">
        <v>100</v>
      </c>
      <c r="I323" s="3" t="s">
        <v>101</v>
      </c>
    </row>
    <row r="324" spans="1:19" ht="15">
      <c r="A324" s="3" t="s">
        <v>4280</v>
      </c>
      <c r="B324" s="3" t="s">
        <v>94</v>
      </c>
      <c r="C324" s="3" t="s">
        <v>95</v>
      </c>
      <c r="D324" s="3" t="s">
        <v>96</v>
      </c>
      <c r="E324" s="3" t="s">
        <v>97</v>
      </c>
      <c r="F324" s="3" t="s">
        <v>98</v>
      </c>
      <c r="G324" s="3" t="s">
        <v>99</v>
      </c>
      <c r="H324" s="3" t="s">
        <v>100</v>
      </c>
      <c r="I324" s="3" t="s">
        <v>101</v>
      </c>
    </row>
    <row r="325" spans="1:19" ht="15">
      <c r="A325" s="3" t="s">
        <v>4281</v>
      </c>
      <c r="B325" s="3" t="s">
        <v>94</v>
      </c>
      <c r="C325" s="3" t="s">
        <v>95</v>
      </c>
      <c r="D325" s="3" t="s">
        <v>96</v>
      </c>
      <c r="E325" s="3" t="s">
        <v>97</v>
      </c>
      <c r="F325" s="3" t="s">
        <v>98</v>
      </c>
      <c r="G325" s="3" t="s">
        <v>99</v>
      </c>
      <c r="H325" s="3" t="s">
        <v>100</v>
      </c>
      <c r="I325" s="3" t="s">
        <v>101</v>
      </c>
    </row>
    <row r="326" spans="1:19" ht="15">
      <c r="A326" s="3" t="s">
        <v>4282</v>
      </c>
      <c r="B326" s="3" t="s">
        <v>94</v>
      </c>
      <c r="C326" s="3" t="s">
        <v>95</v>
      </c>
      <c r="D326" s="3" t="s">
        <v>96</v>
      </c>
      <c r="E326" s="3" t="s">
        <v>97</v>
      </c>
      <c r="F326" s="3" t="s">
        <v>98</v>
      </c>
      <c r="G326" s="3" t="s">
        <v>99</v>
      </c>
      <c r="H326" s="3" t="s">
        <v>100</v>
      </c>
      <c r="I326" s="3" t="s">
        <v>101</v>
      </c>
    </row>
    <row r="327" spans="1:19" ht="15">
      <c r="A327" s="3" t="s">
        <v>4283</v>
      </c>
      <c r="B327" s="3" t="s">
        <v>94</v>
      </c>
      <c r="C327" s="3" t="s">
        <v>95</v>
      </c>
      <c r="D327" s="3" t="s">
        <v>96</v>
      </c>
      <c r="E327" s="3" t="s">
        <v>97</v>
      </c>
      <c r="F327" s="3" t="s">
        <v>98</v>
      </c>
      <c r="G327" s="3" t="s">
        <v>99</v>
      </c>
      <c r="H327" s="3" t="s">
        <v>100</v>
      </c>
      <c r="I327" s="3" t="s">
        <v>101</v>
      </c>
    </row>
    <row r="328" spans="1:19" ht="15">
      <c r="A328" s="3" t="s">
        <v>4284</v>
      </c>
      <c r="B328" s="3" t="s">
        <v>94</v>
      </c>
      <c r="C328" s="3" t="s">
        <v>95</v>
      </c>
      <c r="D328" s="3" t="s">
        <v>96</v>
      </c>
      <c r="E328" s="3" t="s">
        <v>97</v>
      </c>
      <c r="F328" s="3" t="s">
        <v>98</v>
      </c>
      <c r="G328" s="3" t="s">
        <v>99</v>
      </c>
      <c r="H328" s="3" t="s">
        <v>100</v>
      </c>
      <c r="I328" s="3" t="s">
        <v>101</v>
      </c>
    </row>
    <row r="329" spans="1:19" ht="15">
      <c r="A329" s="3" t="s">
        <v>4285</v>
      </c>
      <c r="B329" s="3" t="s">
        <v>94</v>
      </c>
      <c r="C329" s="3" t="s">
        <v>95</v>
      </c>
      <c r="D329" s="3" t="s">
        <v>96</v>
      </c>
      <c r="E329" s="3" t="s">
        <v>97</v>
      </c>
      <c r="F329" s="3" t="s">
        <v>98</v>
      </c>
      <c r="G329" s="3" t="s">
        <v>99</v>
      </c>
      <c r="H329" s="3" t="s">
        <v>100</v>
      </c>
      <c r="I329" s="3" t="s">
        <v>101</v>
      </c>
    </row>
    <row r="330" spans="1:19" ht="15">
      <c r="A330" s="3" t="s">
        <v>4286</v>
      </c>
      <c r="B330" s="3" t="s">
        <v>94</v>
      </c>
      <c r="C330" s="3" t="s">
        <v>95</v>
      </c>
      <c r="D330" s="3" t="s">
        <v>96</v>
      </c>
      <c r="E330" s="3" t="s">
        <v>97</v>
      </c>
      <c r="F330" s="3" t="s">
        <v>98</v>
      </c>
      <c r="G330" s="3" t="s">
        <v>99</v>
      </c>
      <c r="H330" s="3" t="s">
        <v>100</v>
      </c>
      <c r="I330" s="3" t="s">
        <v>101</v>
      </c>
    </row>
    <row r="331" spans="1:19" ht="15">
      <c r="A331" s="3" t="s">
        <v>4287</v>
      </c>
      <c r="B331" s="3" t="s">
        <v>94</v>
      </c>
      <c r="C331" s="3" t="s">
        <v>95</v>
      </c>
      <c r="D331" s="3" t="s">
        <v>96</v>
      </c>
      <c r="E331" s="3" t="s">
        <v>97</v>
      </c>
      <c r="F331" s="3" t="s">
        <v>98</v>
      </c>
      <c r="G331" s="3" t="s">
        <v>99</v>
      </c>
      <c r="H331" s="3" t="s">
        <v>100</v>
      </c>
      <c r="I331" s="3" t="s">
        <v>101</v>
      </c>
    </row>
    <row r="332" spans="1:19" ht="15">
      <c r="A332" s="3" t="s">
        <v>4288</v>
      </c>
      <c r="B332" s="3" t="s">
        <v>94</v>
      </c>
      <c r="C332" s="3" t="s">
        <v>95</v>
      </c>
      <c r="D332" s="3" t="s">
        <v>96</v>
      </c>
      <c r="E332" s="3" t="s">
        <v>97</v>
      </c>
      <c r="F332" s="3" t="s">
        <v>98</v>
      </c>
      <c r="G332" s="3" t="s">
        <v>99</v>
      </c>
      <c r="H332" s="3" t="s">
        <v>100</v>
      </c>
      <c r="I332" s="3" t="s">
        <v>101</v>
      </c>
    </row>
    <row r="333" spans="1:19" ht="15">
      <c r="A333" s="3" t="s">
        <v>4289</v>
      </c>
      <c r="B333" s="3" t="s">
        <v>94</v>
      </c>
      <c r="C333" s="3" t="s">
        <v>95</v>
      </c>
      <c r="D333" s="3" t="s">
        <v>96</v>
      </c>
      <c r="E333" s="3" t="s">
        <v>97</v>
      </c>
      <c r="F333" s="3" t="s">
        <v>98</v>
      </c>
      <c r="G333" s="3" t="s">
        <v>99</v>
      </c>
      <c r="H333" s="3" t="s">
        <v>100</v>
      </c>
      <c r="I333" s="3" t="s">
        <v>101</v>
      </c>
    </row>
    <row r="336" spans="1:19" ht="15">
      <c r="A336" s="3" t="s">
        <v>4290</v>
      </c>
      <c r="B336" s="3" t="s">
        <v>95</v>
      </c>
      <c r="C336" s="3" t="s">
        <v>96</v>
      </c>
      <c r="D336" s="3" t="s">
        <v>97</v>
      </c>
      <c r="E336" s="3" t="s">
        <v>98</v>
      </c>
      <c r="F336" s="3" t="s">
        <v>99</v>
      </c>
      <c r="G336" s="3" t="s">
        <v>100</v>
      </c>
      <c r="H336" s="3" t="s">
        <v>101</v>
      </c>
      <c r="I336" s="3" t="s">
        <v>93</v>
      </c>
      <c r="J336" s="3" t="s">
        <v>102</v>
      </c>
      <c r="K336" s="3" t="s">
        <v>103</v>
      </c>
      <c r="L336" s="3" t="s">
        <v>95</v>
      </c>
      <c r="M336" s="3" t="s">
        <v>96</v>
      </c>
      <c r="N336" s="3" t="s">
        <v>107</v>
      </c>
      <c r="O336" s="3"/>
      <c r="P336" s="3"/>
      <c r="Q336" s="3"/>
      <c r="R336" s="3" t="s">
        <v>101</v>
      </c>
      <c r="S336" s="3" t="s">
        <v>108</v>
      </c>
    </row>
    <row r="337" spans="1:19" ht="15">
      <c r="A337" s="3" t="s">
        <v>4291</v>
      </c>
      <c r="B337" s="3" t="s">
        <v>95</v>
      </c>
      <c r="C337" s="3" t="s">
        <v>96</v>
      </c>
      <c r="D337" s="3" t="s">
        <v>97</v>
      </c>
      <c r="E337" s="3" t="s">
        <v>98</v>
      </c>
      <c r="F337" s="3" t="s">
        <v>99</v>
      </c>
      <c r="G337" s="3" t="s">
        <v>100</v>
      </c>
      <c r="H337" s="3" t="s">
        <v>101</v>
      </c>
      <c r="I337" s="3" t="s">
        <v>93</v>
      </c>
      <c r="J337" s="3" t="s">
        <v>102</v>
      </c>
      <c r="K337" s="3" t="s">
        <v>103</v>
      </c>
      <c r="L337" s="3" t="s">
        <v>95</v>
      </c>
      <c r="M337" s="3" t="s">
        <v>96</v>
      </c>
      <c r="N337" s="3" t="s">
        <v>107</v>
      </c>
      <c r="O337" s="3"/>
      <c r="P337" s="3"/>
      <c r="Q337" s="3"/>
      <c r="R337" s="3" t="s">
        <v>101</v>
      </c>
      <c r="S337" s="3" t="s">
        <v>108</v>
      </c>
    </row>
    <row r="338" spans="1:19" ht="15">
      <c r="A338" s="3" t="s">
        <v>4292</v>
      </c>
      <c r="B338" s="3" t="s">
        <v>95</v>
      </c>
      <c r="C338" s="3" t="s">
        <v>96</v>
      </c>
      <c r="D338" s="3" t="s">
        <v>97</v>
      </c>
      <c r="E338" s="3" t="s">
        <v>98</v>
      </c>
      <c r="F338" s="3" t="s">
        <v>99</v>
      </c>
      <c r="G338" s="3" t="s">
        <v>100</v>
      </c>
      <c r="H338" s="3" t="s">
        <v>101</v>
      </c>
      <c r="I338" s="3" t="s">
        <v>93</v>
      </c>
      <c r="J338" s="3" t="s">
        <v>102</v>
      </c>
      <c r="K338" s="3" t="s">
        <v>103</v>
      </c>
      <c r="L338" s="3" t="s">
        <v>95</v>
      </c>
      <c r="M338" s="3" t="s">
        <v>96</v>
      </c>
      <c r="N338" s="3" t="s">
        <v>107</v>
      </c>
      <c r="O338" s="3"/>
      <c r="P338" s="3"/>
      <c r="Q338" s="3"/>
      <c r="R338" s="3" t="s">
        <v>101</v>
      </c>
      <c r="S338" s="3" t="s">
        <v>108</v>
      </c>
    </row>
    <row r="341" spans="1:19" ht="15">
      <c r="A341" s="3" t="s">
        <v>4293</v>
      </c>
      <c r="B341" s="3" t="s">
        <v>95</v>
      </c>
      <c r="C341" s="3" t="s">
        <v>96</v>
      </c>
      <c r="D341" s="3" t="s">
        <v>97</v>
      </c>
      <c r="E341" s="3" t="s">
        <v>98</v>
      </c>
      <c r="F341" s="3" t="s">
        <v>99</v>
      </c>
      <c r="G341" s="3" t="s">
        <v>100</v>
      </c>
      <c r="H341" s="3" t="s">
        <v>101</v>
      </c>
      <c r="I341" s="3" t="s">
        <v>93</v>
      </c>
      <c r="J341" s="3" t="s">
        <v>102</v>
      </c>
      <c r="K341" s="3" t="s">
        <v>103</v>
      </c>
      <c r="L341" s="3" t="s">
        <v>95</v>
      </c>
      <c r="M341" s="3" t="s">
        <v>96</v>
      </c>
      <c r="N341" s="3" t="s">
        <v>107</v>
      </c>
      <c r="O341" s="3"/>
      <c r="P341" s="3"/>
      <c r="Q341" s="3"/>
      <c r="R341" s="3" t="s">
        <v>101</v>
      </c>
      <c r="S341" s="3" t="s">
        <v>108</v>
      </c>
    </row>
    <row r="342" spans="1:19" ht="15">
      <c r="A342" s="3" t="s">
        <v>4294</v>
      </c>
      <c r="B342" s="3" t="s">
        <v>95</v>
      </c>
      <c r="C342" s="3" t="s">
        <v>96</v>
      </c>
      <c r="D342" s="3" t="s">
        <v>97</v>
      </c>
      <c r="E342" s="3" t="s">
        <v>98</v>
      </c>
      <c r="F342" s="3" t="s">
        <v>99</v>
      </c>
      <c r="G342" s="3" t="s">
        <v>100</v>
      </c>
      <c r="H342" s="3" t="s">
        <v>101</v>
      </c>
      <c r="I342" s="3" t="s">
        <v>93</v>
      </c>
      <c r="J342" s="3" t="s">
        <v>102</v>
      </c>
      <c r="K342" s="3" t="s">
        <v>103</v>
      </c>
      <c r="L342" s="3" t="s">
        <v>95</v>
      </c>
      <c r="M342" s="3" t="s">
        <v>96</v>
      </c>
      <c r="N342" s="3" t="s">
        <v>107</v>
      </c>
      <c r="O342" s="3"/>
      <c r="P342" s="3"/>
      <c r="Q342" s="3"/>
      <c r="R342" s="3" t="s">
        <v>101</v>
      </c>
      <c r="S342" s="3" t="s">
        <v>108</v>
      </c>
    </row>
    <row r="343" spans="1:19" ht="15">
      <c r="A343" s="3" t="s">
        <v>4295</v>
      </c>
      <c r="B343" s="3" t="s">
        <v>95</v>
      </c>
      <c r="C343" s="3" t="s">
        <v>96</v>
      </c>
      <c r="D343" s="3" t="s">
        <v>97</v>
      </c>
      <c r="E343" s="3" t="s">
        <v>98</v>
      </c>
      <c r="F343" s="3" t="s">
        <v>99</v>
      </c>
      <c r="G343" s="3" t="s">
        <v>100</v>
      </c>
      <c r="H343" s="3" t="s">
        <v>101</v>
      </c>
      <c r="I343" s="3" t="s">
        <v>93</v>
      </c>
      <c r="J343" s="3" t="s">
        <v>102</v>
      </c>
      <c r="K343" s="3" t="s">
        <v>103</v>
      </c>
      <c r="L343" s="3" t="s">
        <v>95</v>
      </c>
      <c r="M343" s="3" t="s">
        <v>96</v>
      </c>
      <c r="N343" s="3" t="s">
        <v>107</v>
      </c>
      <c r="O343" s="3"/>
      <c r="P343" s="3"/>
      <c r="Q343" s="3"/>
      <c r="R343" s="3" t="s">
        <v>101</v>
      </c>
      <c r="S343" s="3" t="s">
        <v>108</v>
      </c>
    </row>
    <row r="346" spans="1:19" ht="15">
      <c r="A346" s="3" t="s">
        <v>4296</v>
      </c>
      <c r="B346" s="3" t="s">
        <v>95</v>
      </c>
      <c r="C346" s="3" t="s">
        <v>96</v>
      </c>
      <c r="D346" s="3" t="s">
        <v>97</v>
      </c>
      <c r="E346" s="3" t="s">
        <v>98</v>
      </c>
      <c r="F346" s="3" t="s">
        <v>99</v>
      </c>
      <c r="G346" s="3" t="s">
        <v>100</v>
      </c>
      <c r="H346" s="3" t="s">
        <v>101</v>
      </c>
      <c r="I346" s="3" t="s">
        <v>93</v>
      </c>
      <c r="J346" s="3" t="s">
        <v>102</v>
      </c>
      <c r="K346" s="3" t="s">
        <v>103</v>
      </c>
      <c r="L346" s="3" t="s">
        <v>95</v>
      </c>
      <c r="M346" s="3" t="s">
        <v>96</v>
      </c>
      <c r="N346" s="3" t="s">
        <v>107</v>
      </c>
      <c r="O346" s="3" t="s">
        <v>101</v>
      </c>
      <c r="P346" s="3" t="s">
        <v>108</v>
      </c>
    </row>
    <row r="347" spans="1:19" ht="15">
      <c r="A347" s="3" t="s">
        <v>4297</v>
      </c>
      <c r="B347" s="3" t="s">
        <v>95</v>
      </c>
      <c r="C347" s="3" t="s">
        <v>96</v>
      </c>
      <c r="D347" s="3" t="s">
        <v>97</v>
      </c>
      <c r="E347" s="3" t="s">
        <v>98</v>
      </c>
      <c r="F347" s="3" t="s">
        <v>99</v>
      </c>
      <c r="G347" s="3" t="s">
        <v>100</v>
      </c>
      <c r="H347" s="3" t="s">
        <v>101</v>
      </c>
      <c r="I347" s="3" t="s">
        <v>93</v>
      </c>
      <c r="J347" s="3" t="s">
        <v>102</v>
      </c>
      <c r="K347" s="3" t="s">
        <v>103</v>
      </c>
      <c r="L347" s="3" t="s">
        <v>95</v>
      </c>
      <c r="M347" s="3" t="s">
        <v>96</v>
      </c>
      <c r="N347" s="3" t="s">
        <v>107</v>
      </c>
      <c r="O347" s="3" t="s">
        <v>101</v>
      </c>
      <c r="P347" s="3" t="s">
        <v>108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347"/>
  <sheetViews>
    <sheetView topLeftCell="F325" workbookViewId="0">
      <selection activeCell="C4" sqref="C4"/>
    </sheetView>
  </sheetViews>
  <sheetFormatPr defaultRowHeight="14.25"/>
  <cols>
    <col min="1" max="1" width="62.25" bestFit="1" customWidth="1"/>
    <col min="2" max="2" width="17.25" bestFit="1" customWidth="1"/>
    <col min="3" max="3" width="65" bestFit="1" customWidth="1"/>
    <col min="4" max="4" width="32.625" bestFit="1" customWidth="1"/>
    <col min="5" max="5" width="30.5" bestFit="1" customWidth="1"/>
    <col min="6" max="6" width="42.5" bestFit="1" customWidth="1"/>
    <col min="7" max="7" width="35.75" bestFit="1" customWidth="1"/>
    <col min="8" max="8" width="53.375" bestFit="1" customWidth="1"/>
    <col min="9" max="9" width="19.75" bestFit="1" customWidth="1"/>
    <col min="10" max="10" width="22.375" bestFit="1" customWidth="1"/>
  </cols>
  <sheetData>
    <row r="1" spans="1:10" ht="15">
      <c r="A1" s="3" t="s">
        <v>4011</v>
      </c>
      <c r="B1" s="3" t="s">
        <v>4298</v>
      </c>
      <c r="C1" s="3" t="s">
        <v>255</v>
      </c>
      <c r="D1" s="3" t="s">
        <v>325</v>
      </c>
      <c r="E1" s="3" t="s">
        <v>1036</v>
      </c>
      <c r="F1" s="3" t="s">
        <v>256</v>
      </c>
      <c r="G1" s="3" t="s">
        <v>257</v>
      </c>
      <c r="H1" s="3" t="s">
        <v>258</v>
      </c>
      <c r="I1" s="3"/>
      <c r="J1" s="3" t="s">
        <v>259</v>
      </c>
    </row>
    <row r="2" spans="1:10" ht="15">
      <c r="A2" s="3" t="s">
        <v>4012</v>
      </c>
      <c r="B2" s="3" t="s">
        <v>4298</v>
      </c>
      <c r="C2" s="3" t="s">
        <v>255</v>
      </c>
      <c r="D2" s="3" t="s">
        <v>325</v>
      </c>
      <c r="E2" s="3" t="s">
        <v>1036</v>
      </c>
      <c r="F2" s="3" t="s">
        <v>256</v>
      </c>
      <c r="G2" s="3" t="s">
        <v>257</v>
      </c>
      <c r="H2" s="3" t="s">
        <v>258</v>
      </c>
      <c r="I2" s="3"/>
      <c r="J2" s="3" t="s">
        <v>260</v>
      </c>
    </row>
    <row r="3" spans="1:10" ht="15">
      <c r="A3" s="3" t="s">
        <v>4013</v>
      </c>
      <c r="B3" s="3" t="s">
        <v>4298</v>
      </c>
      <c r="C3" s="3" t="s">
        <v>255</v>
      </c>
      <c r="D3" s="3" t="s">
        <v>325</v>
      </c>
      <c r="E3" s="3" t="s">
        <v>1036</v>
      </c>
      <c r="F3" s="3" t="s">
        <v>256</v>
      </c>
      <c r="G3" s="3" t="s">
        <v>257</v>
      </c>
      <c r="H3" s="3" t="s">
        <v>258</v>
      </c>
      <c r="I3" s="3"/>
      <c r="J3" s="3" t="s">
        <v>261</v>
      </c>
    </row>
    <row r="4" spans="1:10" ht="15">
      <c r="A4" s="3" t="s">
        <v>4014</v>
      </c>
      <c r="B4" s="3" t="s">
        <v>4298</v>
      </c>
      <c r="C4" s="3" t="s">
        <v>255</v>
      </c>
      <c r="D4" s="3" t="s">
        <v>325</v>
      </c>
      <c r="E4" s="3" t="s">
        <v>1036</v>
      </c>
      <c r="F4" s="3" t="s">
        <v>256</v>
      </c>
      <c r="G4" s="3" t="s">
        <v>257</v>
      </c>
      <c r="H4" s="3" t="s">
        <v>258</v>
      </c>
      <c r="I4" s="3"/>
      <c r="J4" s="3" t="s">
        <v>262</v>
      </c>
    </row>
    <row r="5" spans="1:10" ht="15">
      <c r="A5" s="3" t="s">
        <v>4015</v>
      </c>
      <c r="B5" s="3" t="s">
        <v>4298</v>
      </c>
      <c r="C5" s="3" t="s">
        <v>255</v>
      </c>
      <c r="D5" s="3" t="s">
        <v>325</v>
      </c>
      <c r="E5" s="3" t="s">
        <v>1036</v>
      </c>
      <c r="F5" s="3" t="s">
        <v>256</v>
      </c>
      <c r="G5" s="3" t="s">
        <v>257</v>
      </c>
      <c r="H5" s="3" t="s">
        <v>258</v>
      </c>
      <c r="I5" s="3"/>
      <c r="J5" s="3" t="s">
        <v>254</v>
      </c>
    </row>
    <row r="6" spans="1:10" ht="15">
      <c r="A6" s="3" t="s">
        <v>4016</v>
      </c>
      <c r="B6" s="3" t="s">
        <v>4298</v>
      </c>
      <c r="C6" s="3" t="s">
        <v>255</v>
      </c>
      <c r="D6" s="3" t="s">
        <v>325</v>
      </c>
      <c r="E6" s="3" t="s">
        <v>1036</v>
      </c>
      <c r="F6" s="3" t="s">
        <v>256</v>
      </c>
      <c r="G6" s="3" t="s">
        <v>257</v>
      </c>
      <c r="H6" s="3" t="s">
        <v>258</v>
      </c>
      <c r="I6" s="3"/>
      <c r="J6" s="3" t="s">
        <v>263</v>
      </c>
    </row>
    <row r="7" spans="1:10" ht="15">
      <c r="A7" s="3" t="s">
        <v>4017</v>
      </c>
      <c r="B7" s="3" t="s">
        <v>4298</v>
      </c>
      <c r="C7" s="3" t="s">
        <v>255</v>
      </c>
      <c r="D7" s="3" t="s">
        <v>325</v>
      </c>
      <c r="E7" s="3" t="s">
        <v>1036</v>
      </c>
      <c r="F7" s="3" t="s">
        <v>256</v>
      </c>
      <c r="G7" s="3" t="s">
        <v>257</v>
      </c>
      <c r="H7" s="3" t="s">
        <v>258</v>
      </c>
      <c r="I7" s="3"/>
      <c r="J7" s="3" t="s">
        <v>264</v>
      </c>
    </row>
    <row r="8" spans="1:10" ht="15">
      <c r="A8" s="3" t="s">
        <v>4018</v>
      </c>
      <c r="B8" s="3" t="s">
        <v>4298</v>
      </c>
      <c r="C8" s="3" t="s">
        <v>255</v>
      </c>
      <c r="D8" s="3" t="s">
        <v>325</v>
      </c>
      <c r="E8" s="3" t="s">
        <v>1036</v>
      </c>
      <c r="F8" s="3" t="s">
        <v>256</v>
      </c>
      <c r="G8" s="3" t="s">
        <v>257</v>
      </c>
      <c r="H8" s="3" t="s">
        <v>258</v>
      </c>
      <c r="I8" s="3"/>
      <c r="J8" s="3" t="s">
        <v>265</v>
      </c>
    </row>
    <row r="9" spans="1:10" ht="15">
      <c r="A9" s="3" t="s">
        <v>4019</v>
      </c>
      <c r="B9" s="3" t="s">
        <v>4298</v>
      </c>
      <c r="C9" s="3" t="s">
        <v>255</v>
      </c>
      <c r="D9" s="3" t="s">
        <v>325</v>
      </c>
      <c r="E9" s="3" t="s">
        <v>1036</v>
      </c>
      <c r="F9" s="3" t="s">
        <v>256</v>
      </c>
      <c r="G9" s="3" t="s">
        <v>257</v>
      </c>
      <c r="H9" s="3" t="s">
        <v>258</v>
      </c>
      <c r="I9" s="3"/>
      <c r="J9" s="3" t="s">
        <v>266</v>
      </c>
    </row>
    <row r="12" spans="1:10" ht="15">
      <c r="A12" s="3" t="s">
        <v>4020</v>
      </c>
      <c r="B12" s="3" t="s">
        <v>4298</v>
      </c>
      <c r="C12" s="3" t="s">
        <v>255</v>
      </c>
      <c r="D12" s="3" t="s">
        <v>325</v>
      </c>
      <c r="E12" s="3" t="s">
        <v>1036</v>
      </c>
      <c r="F12" s="3" t="s">
        <v>256</v>
      </c>
      <c r="G12" s="3" t="s">
        <v>267</v>
      </c>
      <c r="H12" s="3" t="s">
        <v>258</v>
      </c>
      <c r="I12" s="3"/>
      <c r="J12" s="3" t="s">
        <v>259</v>
      </c>
    </row>
    <row r="13" spans="1:10" ht="15">
      <c r="A13" s="3" t="s">
        <v>4021</v>
      </c>
      <c r="B13" s="3" t="s">
        <v>4298</v>
      </c>
      <c r="C13" s="3" t="s">
        <v>255</v>
      </c>
      <c r="D13" s="3" t="s">
        <v>325</v>
      </c>
      <c r="E13" s="3" t="s">
        <v>1036</v>
      </c>
      <c r="F13" s="3" t="s">
        <v>256</v>
      </c>
      <c r="G13" s="3" t="s">
        <v>267</v>
      </c>
      <c r="H13" s="3" t="s">
        <v>258</v>
      </c>
      <c r="I13" s="3"/>
      <c r="J13" s="3" t="s">
        <v>260</v>
      </c>
    </row>
    <row r="14" spans="1:10" ht="15">
      <c r="A14" s="3" t="s">
        <v>4022</v>
      </c>
      <c r="B14" s="3" t="s">
        <v>4298</v>
      </c>
      <c r="C14" s="3" t="s">
        <v>255</v>
      </c>
      <c r="D14" s="3" t="s">
        <v>325</v>
      </c>
      <c r="E14" s="3" t="s">
        <v>1036</v>
      </c>
      <c r="F14" s="3" t="s">
        <v>256</v>
      </c>
      <c r="G14" s="3" t="s">
        <v>267</v>
      </c>
      <c r="H14" s="3" t="s">
        <v>258</v>
      </c>
      <c r="I14" s="3"/>
      <c r="J14" s="3" t="s">
        <v>261</v>
      </c>
    </row>
    <row r="15" spans="1:10" ht="15">
      <c r="A15" s="3" t="s">
        <v>4023</v>
      </c>
      <c r="B15" s="3" t="s">
        <v>4298</v>
      </c>
      <c r="C15" s="3" t="s">
        <v>255</v>
      </c>
      <c r="D15" s="3" t="s">
        <v>325</v>
      </c>
      <c r="E15" s="3" t="s">
        <v>1036</v>
      </c>
      <c r="F15" s="3" t="s">
        <v>256</v>
      </c>
      <c r="G15" s="3" t="s">
        <v>267</v>
      </c>
      <c r="H15" s="3" t="s">
        <v>258</v>
      </c>
      <c r="I15" s="3"/>
      <c r="J15" s="3" t="s">
        <v>262</v>
      </c>
    </row>
    <row r="16" spans="1:10" ht="15">
      <c r="A16" s="3" t="s">
        <v>4024</v>
      </c>
      <c r="B16" s="3" t="s">
        <v>4298</v>
      </c>
      <c r="C16" s="3" t="s">
        <v>255</v>
      </c>
      <c r="D16" s="3" t="s">
        <v>325</v>
      </c>
      <c r="E16" s="3" t="s">
        <v>1036</v>
      </c>
      <c r="F16" s="3" t="s">
        <v>256</v>
      </c>
      <c r="G16" s="3" t="s">
        <v>267</v>
      </c>
      <c r="H16" s="3" t="s">
        <v>258</v>
      </c>
      <c r="I16" s="3"/>
      <c r="J16" s="3" t="s">
        <v>254</v>
      </c>
    </row>
    <row r="17" spans="1:10" ht="15">
      <c r="A17" s="3" t="s">
        <v>4025</v>
      </c>
      <c r="B17" s="3" t="s">
        <v>4298</v>
      </c>
      <c r="C17" s="3" t="s">
        <v>255</v>
      </c>
      <c r="D17" s="3" t="s">
        <v>325</v>
      </c>
      <c r="E17" s="3" t="s">
        <v>1036</v>
      </c>
      <c r="F17" s="3" t="s">
        <v>256</v>
      </c>
      <c r="G17" s="3" t="s">
        <v>267</v>
      </c>
      <c r="H17" s="3" t="s">
        <v>258</v>
      </c>
      <c r="I17" s="3"/>
      <c r="J17" s="3" t="s">
        <v>263</v>
      </c>
    </row>
    <row r="18" spans="1:10" ht="15">
      <c r="A18" s="3" t="s">
        <v>4026</v>
      </c>
      <c r="B18" s="3" t="s">
        <v>4298</v>
      </c>
      <c r="C18" s="3" t="s">
        <v>255</v>
      </c>
      <c r="D18" s="3" t="s">
        <v>325</v>
      </c>
      <c r="E18" s="3" t="s">
        <v>1036</v>
      </c>
      <c r="F18" s="3" t="s">
        <v>256</v>
      </c>
      <c r="G18" s="3" t="s">
        <v>267</v>
      </c>
      <c r="H18" s="3" t="s">
        <v>258</v>
      </c>
      <c r="I18" s="3"/>
      <c r="J18" s="3" t="s">
        <v>264</v>
      </c>
    </row>
    <row r="19" spans="1:10" ht="15">
      <c r="A19" s="3" t="s">
        <v>4027</v>
      </c>
      <c r="B19" s="3" t="s">
        <v>4298</v>
      </c>
      <c r="C19" s="3" t="s">
        <v>255</v>
      </c>
      <c r="D19" s="3" t="s">
        <v>325</v>
      </c>
      <c r="E19" s="3" t="s">
        <v>1036</v>
      </c>
      <c r="F19" s="3" t="s">
        <v>256</v>
      </c>
      <c r="G19" s="3" t="s">
        <v>267</v>
      </c>
      <c r="H19" s="3" t="s">
        <v>258</v>
      </c>
      <c r="I19" s="3"/>
      <c r="J19" s="3" t="s">
        <v>265</v>
      </c>
    </row>
    <row r="20" spans="1:10" ht="15">
      <c r="A20" s="3" t="s">
        <v>4028</v>
      </c>
      <c r="B20" s="3" t="s">
        <v>4298</v>
      </c>
      <c r="C20" s="3" t="s">
        <v>255</v>
      </c>
      <c r="D20" s="3" t="s">
        <v>325</v>
      </c>
      <c r="E20" s="3" t="s">
        <v>1036</v>
      </c>
      <c r="F20" s="3" t="s">
        <v>256</v>
      </c>
      <c r="G20" s="3" t="s">
        <v>267</v>
      </c>
      <c r="H20" s="3" t="s">
        <v>258</v>
      </c>
      <c r="I20" s="3"/>
      <c r="J20" s="3" t="s">
        <v>266</v>
      </c>
    </row>
    <row r="23" spans="1:10" ht="15">
      <c r="A23" s="3" t="s">
        <v>4029</v>
      </c>
      <c r="B23" s="3" t="s">
        <v>4298</v>
      </c>
      <c r="C23" s="3" t="s">
        <v>255</v>
      </c>
      <c r="D23" s="3" t="s">
        <v>325</v>
      </c>
      <c r="E23" s="3" t="s">
        <v>1036</v>
      </c>
      <c r="F23" s="3" t="s">
        <v>268</v>
      </c>
      <c r="G23" s="3" t="s">
        <v>269</v>
      </c>
      <c r="H23" s="3" t="s">
        <v>270</v>
      </c>
      <c r="I23" s="3"/>
      <c r="J23" s="3" t="s">
        <v>259</v>
      </c>
    </row>
    <row r="24" spans="1:10" ht="15">
      <c r="A24" s="3" t="s">
        <v>4030</v>
      </c>
      <c r="B24" s="3" t="s">
        <v>4298</v>
      </c>
      <c r="C24" s="3" t="s">
        <v>255</v>
      </c>
      <c r="D24" s="3" t="s">
        <v>325</v>
      </c>
      <c r="E24" s="3" t="s">
        <v>1036</v>
      </c>
      <c r="F24" s="3" t="s">
        <v>268</v>
      </c>
      <c r="G24" s="3" t="s">
        <v>269</v>
      </c>
      <c r="H24" s="3" t="s">
        <v>270</v>
      </c>
      <c r="I24" s="3"/>
      <c r="J24" s="3" t="s">
        <v>260</v>
      </c>
    </row>
    <row r="25" spans="1:10" ht="15">
      <c r="A25" s="3" t="s">
        <v>4031</v>
      </c>
      <c r="B25" s="3" t="s">
        <v>4298</v>
      </c>
      <c r="C25" s="3" t="s">
        <v>255</v>
      </c>
      <c r="D25" s="3" t="s">
        <v>325</v>
      </c>
      <c r="E25" s="3" t="s">
        <v>1036</v>
      </c>
      <c r="F25" s="3" t="s">
        <v>268</v>
      </c>
      <c r="G25" s="3" t="s">
        <v>269</v>
      </c>
      <c r="H25" s="3" t="s">
        <v>270</v>
      </c>
      <c r="I25" s="3"/>
      <c r="J25" s="3" t="s">
        <v>261</v>
      </c>
    </row>
    <row r="26" spans="1:10" ht="15">
      <c r="A26" s="3" t="s">
        <v>4032</v>
      </c>
      <c r="B26" s="3" t="s">
        <v>4298</v>
      </c>
      <c r="C26" s="3" t="s">
        <v>255</v>
      </c>
      <c r="D26" s="3" t="s">
        <v>325</v>
      </c>
      <c r="E26" s="3" t="s">
        <v>1036</v>
      </c>
      <c r="F26" s="3" t="s">
        <v>268</v>
      </c>
      <c r="G26" s="3" t="s">
        <v>269</v>
      </c>
      <c r="H26" s="3" t="s">
        <v>270</v>
      </c>
      <c r="I26" s="3"/>
      <c r="J26" s="3" t="s">
        <v>262</v>
      </c>
    </row>
    <row r="27" spans="1:10" ht="15">
      <c r="A27" s="3" t="s">
        <v>4033</v>
      </c>
      <c r="B27" s="3" t="s">
        <v>4298</v>
      </c>
      <c r="C27" s="3" t="s">
        <v>255</v>
      </c>
      <c r="D27" s="3" t="s">
        <v>325</v>
      </c>
      <c r="E27" s="3" t="s">
        <v>1036</v>
      </c>
      <c r="F27" s="3" t="s">
        <v>268</v>
      </c>
      <c r="G27" s="3" t="s">
        <v>269</v>
      </c>
      <c r="H27" s="3" t="s">
        <v>270</v>
      </c>
      <c r="I27" s="3"/>
      <c r="J27" s="3" t="s">
        <v>254</v>
      </c>
    </row>
    <row r="28" spans="1:10" ht="15">
      <c r="A28" s="3" t="s">
        <v>4034</v>
      </c>
      <c r="B28" s="3" t="s">
        <v>4298</v>
      </c>
      <c r="C28" s="3" t="s">
        <v>255</v>
      </c>
      <c r="D28" s="3" t="s">
        <v>325</v>
      </c>
      <c r="E28" s="3" t="s">
        <v>1036</v>
      </c>
      <c r="F28" s="3" t="s">
        <v>268</v>
      </c>
      <c r="G28" s="3" t="s">
        <v>269</v>
      </c>
      <c r="H28" s="3" t="s">
        <v>270</v>
      </c>
      <c r="I28" s="3"/>
      <c r="J28" s="3" t="s">
        <v>263</v>
      </c>
    </row>
    <row r="29" spans="1:10" ht="15">
      <c r="A29" s="3" t="s">
        <v>4035</v>
      </c>
      <c r="B29" s="3" t="s">
        <v>4298</v>
      </c>
      <c r="C29" s="3" t="s">
        <v>255</v>
      </c>
      <c r="D29" s="3" t="s">
        <v>325</v>
      </c>
      <c r="E29" s="3" t="s">
        <v>1036</v>
      </c>
      <c r="F29" s="3" t="s">
        <v>268</v>
      </c>
      <c r="G29" s="3" t="s">
        <v>269</v>
      </c>
      <c r="H29" s="3" t="s">
        <v>270</v>
      </c>
      <c r="I29" s="3"/>
      <c r="J29" s="3" t="s">
        <v>264</v>
      </c>
    </row>
    <row r="30" spans="1:10" ht="15">
      <c r="A30" s="3" t="s">
        <v>4036</v>
      </c>
      <c r="B30" s="3" t="s">
        <v>4298</v>
      </c>
      <c r="C30" s="3" t="s">
        <v>255</v>
      </c>
      <c r="D30" s="3" t="s">
        <v>325</v>
      </c>
      <c r="E30" s="3" t="s">
        <v>1036</v>
      </c>
      <c r="F30" s="3" t="s">
        <v>268</v>
      </c>
      <c r="G30" s="3" t="s">
        <v>269</v>
      </c>
      <c r="H30" s="3" t="s">
        <v>270</v>
      </c>
      <c r="I30" s="3"/>
      <c r="J30" s="3" t="s">
        <v>265</v>
      </c>
    </row>
    <row r="31" spans="1:10" ht="15">
      <c r="A31" s="3" t="s">
        <v>4037</v>
      </c>
      <c r="B31" s="3" t="s">
        <v>4298</v>
      </c>
      <c r="C31" s="3" t="s">
        <v>255</v>
      </c>
      <c r="D31" s="3" t="s">
        <v>325</v>
      </c>
      <c r="E31" s="3" t="s">
        <v>1036</v>
      </c>
      <c r="F31" s="3" t="s">
        <v>268</v>
      </c>
      <c r="G31" s="3" t="s">
        <v>269</v>
      </c>
      <c r="H31" s="3" t="s">
        <v>270</v>
      </c>
      <c r="I31" s="3"/>
      <c r="J31" s="3" t="s">
        <v>266</v>
      </c>
    </row>
    <row r="34" spans="1:10" ht="15">
      <c r="A34" s="3" t="s">
        <v>4038</v>
      </c>
      <c r="B34" s="3" t="s">
        <v>4298</v>
      </c>
      <c r="C34" s="3" t="s">
        <v>255</v>
      </c>
      <c r="D34" s="3" t="s">
        <v>325</v>
      </c>
      <c r="E34" s="3" t="s">
        <v>1036</v>
      </c>
      <c r="F34" s="3" t="s">
        <v>271</v>
      </c>
      <c r="G34" s="3" t="s">
        <v>272</v>
      </c>
      <c r="H34" s="3" t="s">
        <v>273</v>
      </c>
      <c r="I34" s="3"/>
      <c r="J34" s="3" t="s">
        <v>259</v>
      </c>
    </row>
    <row r="35" spans="1:10" ht="15">
      <c r="A35" s="3" t="s">
        <v>4039</v>
      </c>
      <c r="B35" s="3" t="s">
        <v>4298</v>
      </c>
      <c r="C35" s="3" t="s">
        <v>255</v>
      </c>
      <c r="D35" s="3" t="s">
        <v>325</v>
      </c>
      <c r="E35" s="3" t="s">
        <v>1036</v>
      </c>
      <c r="F35" s="3" t="s">
        <v>271</v>
      </c>
      <c r="G35" s="3" t="s">
        <v>272</v>
      </c>
      <c r="H35" s="3" t="s">
        <v>273</v>
      </c>
      <c r="I35" s="3"/>
      <c r="J35" s="3" t="s">
        <v>260</v>
      </c>
    </row>
    <row r="36" spans="1:10" ht="15">
      <c r="A36" s="3" t="s">
        <v>4040</v>
      </c>
      <c r="B36" s="3" t="s">
        <v>4298</v>
      </c>
      <c r="C36" s="3" t="s">
        <v>255</v>
      </c>
      <c r="D36" s="3" t="s">
        <v>325</v>
      </c>
      <c r="E36" s="3" t="s">
        <v>1036</v>
      </c>
      <c r="F36" s="3" t="s">
        <v>271</v>
      </c>
      <c r="G36" s="3" t="s">
        <v>272</v>
      </c>
      <c r="H36" s="3" t="s">
        <v>273</v>
      </c>
      <c r="I36" s="3"/>
      <c r="J36" s="3" t="s">
        <v>261</v>
      </c>
    </row>
    <row r="37" spans="1:10" ht="15">
      <c r="A37" s="3" t="s">
        <v>4041</v>
      </c>
      <c r="B37" s="3" t="s">
        <v>4298</v>
      </c>
      <c r="C37" s="3" t="s">
        <v>255</v>
      </c>
      <c r="D37" s="3" t="s">
        <v>325</v>
      </c>
      <c r="E37" s="3" t="s">
        <v>1036</v>
      </c>
      <c r="F37" s="3" t="s">
        <v>271</v>
      </c>
      <c r="G37" s="3" t="s">
        <v>272</v>
      </c>
      <c r="H37" s="3" t="s">
        <v>273</v>
      </c>
      <c r="I37" s="3"/>
      <c r="J37" s="3" t="s">
        <v>262</v>
      </c>
    </row>
    <row r="38" spans="1:10" ht="15">
      <c r="A38" s="3" t="s">
        <v>4042</v>
      </c>
      <c r="B38" s="3" t="s">
        <v>4298</v>
      </c>
      <c r="C38" s="3" t="s">
        <v>255</v>
      </c>
      <c r="D38" s="3" t="s">
        <v>325</v>
      </c>
      <c r="E38" s="3" t="s">
        <v>1036</v>
      </c>
      <c r="F38" s="3" t="s">
        <v>271</v>
      </c>
      <c r="G38" s="3" t="s">
        <v>272</v>
      </c>
      <c r="H38" s="3" t="s">
        <v>273</v>
      </c>
      <c r="I38" s="3"/>
      <c r="J38" s="3" t="s">
        <v>254</v>
      </c>
    </row>
    <row r="39" spans="1:10" ht="15">
      <c r="A39" s="3" t="s">
        <v>4043</v>
      </c>
      <c r="B39" s="3" t="s">
        <v>4298</v>
      </c>
      <c r="C39" s="3" t="s">
        <v>255</v>
      </c>
      <c r="D39" s="3" t="s">
        <v>325</v>
      </c>
      <c r="E39" s="3" t="s">
        <v>1036</v>
      </c>
      <c r="F39" s="3" t="s">
        <v>271</v>
      </c>
      <c r="G39" s="3" t="s">
        <v>272</v>
      </c>
      <c r="H39" s="3" t="s">
        <v>273</v>
      </c>
      <c r="I39" s="3"/>
      <c r="J39" s="3" t="s">
        <v>263</v>
      </c>
    </row>
    <row r="40" spans="1:10" ht="15">
      <c r="A40" s="3" t="s">
        <v>4044</v>
      </c>
      <c r="B40" s="3" t="s">
        <v>4298</v>
      </c>
      <c r="C40" s="3" t="s">
        <v>255</v>
      </c>
      <c r="D40" s="3" t="s">
        <v>325</v>
      </c>
      <c r="E40" s="3" t="s">
        <v>1036</v>
      </c>
      <c r="F40" s="3" t="s">
        <v>271</v>
      </c>
      <c r="G40" s="3" t="s">
        <v>272</v>
      </c>
      <c r="H40" s="3" t="s">
        <v>273</v>
      </c>
      <c r="I40" s="3"/>
      <c r="J40" s="3" t="s">
        <v>264</v>
      </c>
    </row>
    <row r="41" spans="1:10" ht="15">
      <c r="A41" s="3" t="s">
        <v>4045</v>
      </c>
      <c r="B41" s="3" t="s">
        <v>4298</v>
      </c>
      <c r="C41" s="3" t="s">
        <v>255</v>
      </c>
      <c r="D41" s="3" t="s">
        <v>325</v>
      </c>
      <c r="E41" s="3" t="s">
        <v>1036</v>
      </c>
      <c r="F41" s="3" t="s">
        <v>271</v>
      </c>
      <c r="G41" s="3" t="s">
        <v>272</v>
      </c>
      <c r="H41" s="3" t="s">
        <v>273</v>
      </c>
      <c r="I41" s="3"/>
      <c r="J41" s="3" t="s">
        <v>265</v>
      </c>
    </row>
    <row r="42" spans="1:10" ht="15">
      <c r="A42" s="3" t="s">
        <v>4046</v>
      </c>
      <c r="B42" s="3" t="s">
        <v>4298</v>
      </c>
      <c r="C42" s="3" t="s">
        <v>255</v>
      </c>
      <c r="D42" s="3" t="s">
        <v>325</v>
      </c>
      <c r="E42" s="3" t="s">
        <v>1036</v>
      </c>
      <c r="F42" s="3" t="s">
        <v>271</v>
      </c>
      <c r="G42" s="3" t="s">
        <v>272</v>
      </c>
      <c r="H42" s="3" t="s">
        <v>273</v>
      </c>
      <c r="I42" s="3"/>
      <c r="J42" s="3" t="s">
        <v>266</v>
      </c>
    </row>
    <row r="45" spans="1:10" ht="15">
      <c r="A45" s="3" t="s">
        <v>4047</v>
      </c>
      <c r="B45" s="3" t="s">
        <v>4298</v>
      </c>
      <c r="C45" s="3" t="s">
        <v>274</v>
      </c>
      <c r="D45" s="3" t="s">
        <v>325</v>
      </c>
      <c r="E45" s="3" t="s">
        <v>1036</v>
      </c>
      <c r="F45" s="3" t="s">
        <v>271</v>
      </c>
      <c r="G45" s="3" t="s">
        <v>329</v>
      </c>
      <c r="H45" s="3" t="s">
        <v>328</v>
      </c>
      <c r="I45" s="3"/>
      <c r="J45" s="3" t="s">
        <v>275</v>
      </c>
    </row>
    <row r="48" spans="1:10" ht="15">
      <c r="A48" s="3" t="s">
        <v>4048</v>
      </c>
      <c r="B48" s="3" t="s">
        <v>4298</v>
      </c>
      <c r="C48" s="3" t="s">
        <v>276</v>
      </c>
      <c r="D48" s="3" t="s">
        <v>325</v>
      </c>
      <c r="E48" s="3" t="s">
        <v>1037</v>
      </c>
      <c r="F48" s="3" t="s">
        <v>277</v>
      </c>
      <c r="G48" s="3" t="s">
        <v>278</v>
      </c>
      <c r="H48" s="3" t="s">
        <v>279</v>
      </c>
      <c r="I48" s="3"/>
      <c r="J48" s="3" t="s">
        <v>259</v>
      </c>
    </row>
    <row r="49" spans="1:10" ht="15">
      <c r="A49" s="3" t="s">
        <v>4049</v>
      </c>
      <c r="B49" s="3" t="s">
        <v>4298</v>
      </c>
      <c r="C49" s="3" t="s">
        <v>276</v>
      </c>
      <c r="D49" s="3" t="s">
        <v>325</v>
      </c>
      <c r="E49" s="3" t="s">
        <v>1037</v>
      </c>
      <c r="F49" s="3" t="s">
        <v>277</v>
      </c>
      <c r="G49" s="3" t="s">
        <v>278</v>
      </c>
      <c r="H49" s="3" t="s">
        <v>279</v>
      </c>
      <c r="I49" s="3"/>
      <c r="J49" s="3" t="s">
        <v>260</v>
      </c>
    </row>
    <row r="50" spans="1:10" ht="15">
      <c r="A50" s="3" t="s">
        <v>4050</v>
      </c>
      <c r="B50" s="3" t="s">
        <v>4298</v>
      </c>
      <c r="C50" s="3" t="s">
        <v>276</v>
      </c>
      <c r="D50" s="3" t="s">
        <v>325</v>
      </c>
      <c r="E50" s="3" t="s">
        <v>1037</v>
      </c>
      <c r="F50" s="3" t="s">
        <v>277</v>
      </c>
      <c r="G50" s="3" t="s">
        <v>278</v>
      </c>
      <c r="H50" s="3" t="s">
        <v>279</v>
      </c>
      <c r="I50" s="3"/>
      <c r="J50" s="3" t="s">
        <v>261</v>
      </c>
    </row>
    <row r="51" spans="1:10" ht="15">
      <c r="A51" s="3" t="s">
        <v>4051</v>
      </c>
      <c r="B51" s="3" t="s">
        <v>4298</v>
      </c>
      <c r="C51" s="3" t="s">
        <v>276</v>
      </c>
      <c r="D51" s="3" t="s">
        <v>325</v>
      </c>
      <c r="E51" s="3" t="s">
        <v>1037</v>
      </c>
      <c r="F51" s="3" t="s">
        <v>277</v>
      </c>
      <c r="G51" s="3" t="s">
        <v>278</v>
      </c>
      <c r="H51" s="3" t="s">
        <v>279</v>
      </c>
      <c r="I51" s="3"/>
      <c r="J51" s="3" t="s">
        <v>262</v>
      </c>
    </row>
    <row r="52" spans="1:10" ht="15">
      <c r="A52" s="3" t="s">
        <v>4052</v>
      </c>
      <c r="B52" s="3" t="s">
        <v>4298</v>
      </c>
      <c r="C52" s="3" t="s">
        <v>276</v>
      </c>
      <c r="D52" s="3" t="s">
        <v>325</v>
      </c>
      <c r="E52" s="3" t="s">
        <v>1037</v>
      </c>
      <c r="F52" s="3" t="s">
        <v>277</v>
      </c>
      <c r="G52" s="3" t="s">
        <v>278</v>
      </c>
      <c r="H52" s="3" t="s">
        <v>279</v>
      </c>
      <c r="I52" s="3"/>
      <c r="J52" s="3" t="s">
        <v>254</v>
      </c>
    </row>
    <row r="53" spans="1:10" ht="15">
      <c r="A53" s="3" t="s">
        <v>4053</v>
      </c>
      <c r="B53" s="3" t="s">
        <v>4298</v>
      </c>
      <c r="C53" s="3" t="s">
        <v>276</v>
      </c>
      <c r="D53" s="3" t="s">
        <v>325</v>
      </c>
      <c r="E53" s="3" t="s">
        <v>1037</v>
      </c>
      <c r="F53" s="3" t="s">
        <v>277</v>
      </c>
      <c r="G53" s="3" t="s">
        <v>278</v>
      </c>
      <c r="H53" s="3" t="s">
        <v>279</v>
      </c>
      <c r="I53" s="3"/>
      <c r="J53" s="3" t="s">
        <v>263</v>
      </c>
    </row>
    <row r="54" spans="1:10" ht="15">
      <c r="A54" s="3" t="s">
        <v>4054</v>
      </c>
      <c r="B54" s="3" t="s">
        <v>4298</v>
      </c>
      <c r="C54" s="3" t="s">
        <v>276</v>
      </c>
      <c r="D54" s="3" t="s">
        <v>325</v>
      </c>
      <c r="E54" s="3" t="s">
        <v>1037</v>
      </c>
      <c r="F54" s="3" t="s">
        <v>277</v>
      </c>
      <c r="G54" s="3" t="s">
        <v>278</v>
      </c>
      <c r="H54" s="3" t="s">
        <v>279</v>
      </c>
      <c r="I54" s="3"/>
      <c r="J54" s="3" t="s">
        <v>264</v>
      </c>
    </row>
    <row r="55" spans="1:10" ht="15">
      <c r="A55" s="3" t="s">
        <v>4055</v>
      </c>
      <c r="B55" s="3" t="s">
        <v>4298</v>
      </c>
      <c r="C55" s="3" t="s">
        <v>276</v>
      </c>
      <c r="D55" s="3" t="s">
        <v>325</v>
      </c>
      <c r="E55" s="3" t="s">
        <v>1037</v>
      </c>
      <c r="F55" s="3" t="s">
        <v>277</v>
      </c>
      <c r="G55" s="3" t="s">
        <v>278</v>
      </c>
      <c r="H55" s="3" t="s">
        <v>279</v>
      </c>
      <c r="I55" s="3"/>
      <c r="J55" s="3" t="s">
        <v>265</v>
      </c>
    </row>
    <row r="56" spans="1:10" ht="15">
      <c r="A56" s="3" t="s">
        <v>4056</v>
      </c>
      <c r="B56" s="3" t="s">
        <v>4298</v>
      </c>
      <c r="C56" s="3" t="s">
        <v>276</v>
      </c>
      <c r="D56" s="3" t="s">
        <v>325</v>
      </c>
      <c r="E56" s="3" t="s">
        <v>1037</v>
      </c>
      <c r="F56" s="3" t="s">
        <v>277</v>
      </c>
      <c r="G56" s="3" t="s">
        <v>278</v>
      </c>
      <c r="H56" s="3" t="s">
        <v>279</v>
      </c>
      <c r="I56" s="3"/>
      <c r="J56" s="3" t="s">
        <v>266</v>
      </c>
    </row>
    <row r="59" spans="1:10" ht="15">
      <c r="A59" s="3" t="s">
        <v>4057</v>
      </c>
      <c r="B59" s="3" t="s">
        <v>4298</v>
      </c>
      <c r="C59" s="3" t="s">
        <v>276</v>
      </c>
      <c r="D59" s="3" t="s">
        <v>325</v>
      </c>
      <c r="E59" s="3" t="s">
        <v>1037</v>
      </c>
      <c r="F59" s="3" t="s">
        <v>268</v>
      </c>
      <c r="G59" s="3" t="s">
        <v>280</v>
      </c>
      <c r="H59" s="3" t="s">
        <v>281</v>
      </c>
      <c r="I59" s="3"/>
      <c r="J59" s="3" t="s">
        <v>259</v>
      </c>
    </row>
    <row r="60" spans="1:10" ht="15">
      <c r="A60" s="3" t="s">
        <v>4058</v>
      </c>
      <c r="B60" s="3" t="s">
        <v>4298</v>
      </c>
      <c r="C60" s="3" t="s">
        <v>276</v>
      </c>
      <c r="D60" s="3" t="s">
        <v>325</v>
      </c>
      <c r="E60" s="3" t="s">
        <v>1037</v>
      </c>
      <c r="F60" s="3" t="s">
        <v>268</v>
      </c>
      <c r="G60" s="3" t="s">
        <v>280</v>
      </c>
      <c r="H60" s="3" t="s">
        <v>281</v>
      </c>
      <c r="I60" s="3"/>
      <c r="J60" s="3" t="s">
        <v>260</v>
      </c>
    </row>
    <row r="61" spans="1:10" ht="15">
      <c r="A61" s="3" t="s">
        <v>4059</v>
      </c>
      <c r="B61" s="3" t="s">
        <v>4298</v>
      </c>
      <c r="C61" s="3" t="s">
        <v>276</v>
      </c>
      <c r="D61" s="3" t="s">
        <v>325</v>
      </c>
      <c r="E61" s="3" t="s">
        <v>1037</v>
      </c>
      <c r="F61" s="3" t="s">
        <v>268</v>
      </c>
      <c r="G61" s="3" t="s">
        <v>280</v>
      </c>
      <c r="H61" s="3" t="s">
        <v>281</v>
      </c>
      <c r="I61" s="3"/>
      <c r="J61" s="3" t="s">
        <v>261</v>
      </c>
    </row>
    <row r="62" spans="1:10" ht="15">
      <c r="A62" s="3" t="s">
        <v>4060</v>
      </c>
      <c r="B62" s="3" t="s">
        <v>4298</v>
      </c>
      <c r="C62" s="3" t="s">
        <v>276</v>
      </c>
      <c r="D62" s="3" t="s">
        <v>325</v>
      </c>
      <c r="E62" s="3" t="s">
        <v>1037</v>
      </c>
      <c r="F62" s="3" t="s">
        <v>268</v>
      </c>
      <c r="G62" s="3" t="s">
        <v>280</v>
      </c>
      <c r="H62" s="3" t="s">
        <v>281</v>
      </c>
      <c r="I62" s="3"/>
      <c r="J62" s="3" t="s">
        <v>262</v>
      </c>
    </row>
    <row r="63" spans="1:10" ht="15">
      <c r="A63" s="3" t="s">
        <v>4061</v>
      </c>
      <c r="B63" s="3" t="s">
        <v>4298</v>
      </c>
      <c r="C63" s="3" t="s">
        <v>276</v>
      </c>
      <c r="D63" s="3" t="s">
        <v>325</v>
      </c>
      <c r="E63" s="3" t="s">
        <v>1037</v>
      </c>
      <c r="F63" s="3" t="s">
        <v>268</v>
      </c>
      <c r="G63" s="3" t="s">
        <v>280</v>
      </c>
      <c r="H63" s="3" t="s">
        <v>281</v>
      </c>
      <c r="I63" s="3"/>
      <c r="J63" s="3" t="s">
        <v>254</v>
      </c>
    </row>
    <row r="64" spans="1:10" ht="15">
      <c r="A64" s="3" t="s">
        <v>4062</v>
      </c>
      <c r="B64" s="3" t="s">
        <v>4298</v>
      </c>
      <c r="C64" s="3" t="s">
        <v>276</v>
      </c>
      <c r="D64" s="3" t="s">
        <v>325</v>
      </c>
      <c r="E64" s="3" t="s">
        <v>1037</v>
      </c>
      <c r="F64" s="3" t="s">
        <v>268</v>
      </c>
      <c r="G64" s="3" t="s">
        <v>280</v>
      </c>
      <c r="H64" s="3" t="s">
        <v>281</v>
      </c>
      <c r="I64" s="3"/>
      <c r="J64" s="3" t="s">
        <v>263</v>
      </c>
    </row>
    <row r="65" spans="1:10" ht="15">
      <c r="A65" s="3" t="s">
        <v>4063</v>
      </c>
      <c r="B65" s="3" t="s">
        <v>4298</v>
      </c>
      <c r="C65" s="3" t="s">
        <v>276</v>
      </c>
      <c r="D65" s="3" t="s">
        <v>325</v>
      </c>
      <c r="E65" s="3" t="s">
        <v>1037</v>
      </c>
      <c r="F65" s="3" t="s">
        <v>268</v>
      </c>
      <c r="G65" s="3" t="s">
        <v>280</v>
      </c>
      <c r="H65" s="3" t="s">
        <v>281</v>
      </c>
      <c r="I65" s="3"/>
      <c r="J65" s="3" t="s">
        <v>264</v>
      </c>
    </row>
    <row r="66" spans="1:10" ht="15">
      <c r="A66" s="3" t="s">
        <v>4064</v>
      </c>
      <c r="B66" s="3" t="s">
        <v>4298</v>
      </c>
      <c r="C66" s="3" t="s">
        <v>276</v>
      </c>
      <c r="D66" s="3" t="s">
        <v>325</v>
      </c>
      <c r="E66" s="3" t="s">
        <v>1037</v>
      </c>
      <c r="F66" s="3" t="s">
        <v>268</v>
      </c>
      <c r="G66" s="3" t="s">
        <v>280</v>
      </c>
      <c r="H66" s="3" t="s">
        <v>281</v>
      </c>
      <c r="I66" s="3"/>
      <c r="J66" s="3" t="s">
        <v>265</v>
      </c>
    </row>
    <row r="67" spans="1:10" ht="15">
      <c r="A67" s="3" t="s">
        <v>4065</v>
      </c>
      <c r="B67" s="3" t="s">
        <v>4298</v>
      </c>
      <c r="C67" s="3" t="s">
        <v>276</v>
      </c>
      <c r="D67" s="3" t="s">
        <v>325</v>
      </c>
      <c r="E67" s="3" t="s">
        <v>1037</v>
      </c>
      <c r="F67" s="3" t="s">
        <v>268</v>
      </c>
      <c r="G67" s="3" t="s">
        <v>280</v>
      </c>
      <c r="H67" s="3" t="s">
        <v>281</v>
      </c>
      <c r="I67" s="3"/>
      <c r="J67" s="3" t="s">
        <v>266</v>
      </c>
    </row>
    <row r="70" spans="1:10" ht="15">
      <c r="A70" s="3" t="s">
        <v>4066</v>
      </c>
      <c r="B70" s="3" t="s">
        <v>4298</v>
      </c>
      <c r="C70" s="3" t="s">
        <v>276</v>
      </c>
      <c r="D70" s="3" t="s">
        <v>325</v>
      </c>
      <c r="E70" s="3" t="s">
        <v>1036</v>
      </c>
      <c r="F70" s="3" t="s">
        <v>282</v>
      </c>
      <c r="G70" s="3" t="s">
        <v>283</v>
      </c>
      <c r="H70" s="3" t="s">
        <v>284</v>
      </c>
      <c r="I70" s="3"/>
      <c r="J70" s="3" t="s">
        <v>259</v>
      </c>
    </row>
    <row r="71" spans="1:10" ht="15">
      <c r="A71" s="3" t="s">
        <v>4067</v>
      </c>
      <c r="B71" s="3" t="s">
        <v>4298</v>
      </c>
      <c r="C71" s="3" t="s">
        <v>276</v>
      </c>
      <c r="D71" s="3" t="s">
        <v>325</v>
      </c>
      <c r="E71" s="3" t="s">
        <v>1036</v>
      </c>
      <c r="F71" s="3" t="s">
        <v>282</v>
      </c>
      <c r="G71" s="3" t="s">
        <v>283</v>
      </c>
      <c r="H71" s="3" t="s">
        <v>284</v>
      </c>
      <c r="I71" s="3"/>
      <c r="J71" s="3" t="s">
        <v>260</v>
      </c>
    </row>
    <row r="72" spans="1:10" ht="15">
      <c r="A72" s="3" t="s">
        <v>4068</v>
      </c>
      <c r="B72" s="3" t="s">
        <v>4298</v>
      </c>
      <c r="C72" s="3" t="s">
        <v>276</v>
      </c>
      <c r="D72" s="3" t="s">
        <v>325</v>
      </c>
      <c r="E72" s="3" t="s">
        <v>1036</v>
      </c>
      <c r="F72" s="3" t="s">
        <v>282</v>
      </c>
      <c r="G72" s="3" t="s">
        <v>283</v>
      </c>
      <c r="H72" s="3" t="s">
        <v>284</v>
      </c>
      <c r="I72" s="3"/>
      <c r="J72" s="3" t="s">
        <v>261</v>
      </c>
    </row>
    <row r="73" spans="1:10" ht="15">
      <c r="A73" s="3" t="s">
        <v>4069</v>
      </c>
      <c r="B73" s="3" t="s">
        <v>4298</v>
      </c>
      <c r="C73" s="3" t="s">
        <v>276</v>
      </c>
      <c r="D73" s="3" t="s">
        <v>325</v>
      </c>
      <c r="E73" s="3" t="s">
        <v>1036</v>
      </c>
      <c r="F73" s="3" t="s">
        <v>282</v>
      </c>
      <c r="G73" s="3" t="s">
        <v>283</v>
      </c>
      <c r="H73" s="3" t="s">
        <v>284</v>
      </c>
      <c r="I73" s="3"/>
      <c r="J73" s="3" t="s">
        <v>262</v>
      </c>
    </row>
    <row r="74" spans="1:10" ht="15">
      <c r="A74" s="3" t="s">
        <v>4070</v>
      </c>
      <c r="B74" s="3" t="s">
        <v>4298</v>
      </c>
      <c r="C74" s="3" t="s">
        <v>276</v>
      </c>
      <c r="D74" s="3" t="s">
        <v>325</v>
      </c>
      <c r="E74" s="3" t="s">
        <v>1036</v>
      </c>
      <c r="F74" s="3" t="s">
        <v>282</v>
      </c>
      <c r="G74" s="3" t="s">
        <v>283</v>
      </c>
      <c r="H74" s="3" t="s">
        <v>284</v>
      </c>
      <c r="I74" s="3"/>
      <c r="J74" s="3" t="s">
        <v>254</v>
      </c>
    </row>
    <row r="75" spans="1:10" ht="15">
      <c r="A75" s="3" t="s">
        <v>4071</v>
      </c>
      <c r="B75" s="3" t="s">
        <v>4298</v>
      </c>
      <c r="C75" s="3" t="s">
        <v>276</v>
      </c>
      <c r="D75" s="3" t="s">
        <v>325</v>
      </c>
      <c r="E75" s="3" t="s">
        <v>1036</v>
      </c>
      <c r="F75" s="3" t="s">
        <v>282</v>
      </c>
      <c r="G75" s="3" t="s">
        <v>283</v>
      </c>
      <c r="H75" s="3" t="s">
        <v>284</v>
      </c>
      <c r="I75" s="3"/>
      <c r="J75" s="3" t="s">
        <v>263</v>
      </c>
    </row>
    <row r="76" spans="1:10" ht="15">
      <c r="A76" s="3" t="s">
        <v>4072</v>
      </c>
      <c r="B76" s="3" t="s">
        <v>4298</v>
      </c>
      <c r="C76" s="3" t="s">
        <v>276</v>
      </c>
      <c r="D76" s="3" t="s">
        <v>325</v>
      </c>
      <c r="E76" s="3" t="s">
        <v>1036</v>
      </c>
      <c r="F76" s="3" t="s">
        <v>282</v>
      </c>
      <c r="G76" s="3" t="s">
        <v>283</v>
      </c>
      <c r="H76" s="3" t="s">
        <v>284</v>
      </c>
      <c r="I76" s="3"/>
      <c r="J76" s="3" t="s">
        <v>264</v>
      </c>
    </row>
    <row r="77" spans="1:10" ht="15">
      <c r="A77" s="3" t="s">
        <v>4073</v>
      </c>
      <c r="B77" s="3" t="s">
        <v>4298</v>
      </c>
      <c r="C77" s="3" t="s">
        <v>276</v>
      </c>
      <c r="D77" s="3" t="s">
        <v>325</v>
      </c>
      <c r="E77" s="3" t="s">
        <v>1036</v>
      </c>
      <c r="F77" s="3" t="s">
        <v>282</v>
      </c>
      <c r="G77" s="3" t="s">
        <v>283</v>
      </c>
      <c r="H77" s="3" t="s">
        <v>284</v>
      </c>
      <c r="I77" s="3"/>
      <c r="J77" s="3" t="s">
        <v>265</v>
      </c>
    </row>
    <row r="78" spans="1:10" ht="15">
      <c r="A78" s="3" t="s">
        <v>4074</v>
      </c>
      <c r="B78" s="3" t="s">
        <v>4298</v>
      </c>
      <c r="C78" s="3" t="s">
        <v>276</v>
      </c>
      <c r="D78" s="3" t="s">
        <v>325</v>
      </c>
      <c r="E78" s="3" t="s">
        <v>1036</v>
      </c>
      <c r="F78" s="3" t="s">
        <v>282</v>
      </c>
      <c r="G78" s="3" t="s">
        <v>283</v>
      </c>
      <c r="H78" s="3" t="s">
        <v>284</v>
      </c>
      <c r="I78" s="3"/>
      <c r="J78" s="3" t="s">
        <v>266</v>
      </c>
    </row>
    <row r="81" spans="1:10" ht="15">
      <c r="A81" s="3" t="s">
        <v>4075</v>
      </c>
      <c r="B81" s="3" t="s">
        <v>4298</v>
      </c>
      <c r="C81" s="3" t="s">
        <v>276</v>
      </c>
      <c r="D81" s="3" t="s">
        <v>325</v>
      </c>
      <c r="E81" s="3" t="s">
        <v>1037</v>
      </c>
      <c r="F81" s="3" t="s">
        <v>285</v>
      </c>
      <c r="G81" s="3" t="s">
        <v>272</v>
      </c>
      <c r="H81" s="3" t="s">
        <v>286</v>
      </c>
      <c r="I81" s="3"/>
      <c r="J81" s="3" t="s">
        <v>259</v>
      </c>
    </row>
    <row r="82" spans="1:10" ht="15">
      <c r="A82" s="3" t="s">
        <v>4076</v>
      </c>
      <c r="B82" s="3" t="s">
        <v>4298</v>
      </c>
      <c r="C82" s="3" t="s">
        <v>276</v>
      </c>
      <c r="D82" s="3" t="s">
        <v>325</v>
      </c>
      <c r="E82" s="3" t="s">
        <v>1037</v>
      </c>
      <c r="F82" s="3" t="s">
        <v>285</v>
      </c>
      <c r="G82" s="3" t="s">
        <v>272</v>
      </c>
      <c r="H82" s="3" t="s">
        <v>286</v>
      </c>
      <c r="I82" s="3"/>
      <c r="J82" s="3" t="s">
        <v>260</v>
      </c>
    </row>
    <row r="83" spans="1:10" ht="15">
      <c r="A83" s="3" t="s">
        <v>4077</v>
      </c>
      <c r="B83" s="3" t="s">
        <v>4298</v>
      </c>
      <c r="C83" s="3" t="s">
        <v>276</v>
      </c>
      <c r="D83" s="3" t="s">
        <v>325</v>
      </c>
      <c r="E83" s="3" t="s">
        <v>1037</v>
      </c>
      <c r="F83" s="3" t="s">
        <v>285</v>
      </c>
      <c r="G83" s="3" t="s">
        <v>272</v>
      </c>
      <c r="H83" s="3" t="s">
        <v>286</v>
      </c>
      <c r="I83" s="3"/>
      <c r="J83" s="3" t="s">
        <v>261</v>
      </c>
    </row>
    <row r="84" spans="1:10" ht="15">
      <c r="A84" s="3" t="s">
        <v>4078</v>
      </c>
      <c r="B84" s="3" t="s">
        <v>4298</v>
      </c>
      <c r="C84" s="3" t="s">
        <v>276</v>
      </c>
      <c r="D84" s="3" t="s">
        <v>325</v>
      </c>
      <c r="E84" s="3" t="s">
        <v>1037</v>
      </c>
      <c r="F84" s="3" t="s">
        <v>285</v>
      </c>
      <c r="G84" s="3" t="s">
        <v>272</v>
      </c>
      <c r="H84" s="3" t="s">
        <v>286</v>
      </c>
      <c r="I84" s="3"/>
      <c r="J84" s="3" t="s">
        <v>262</v>
      </c>
    </row>
    <row r="85" spans="1:10" ht="15">
      <c r="A85" s="3" t="s">
        <v>4079</v>
      </c>
      <c r="B85" s="3" t="s">
        <v>4298</v>
      </c>
      <c r="C85" s="3" t="s">
        <v>276</v>
      </c>
      <c r="D85" s="3" t="s">
        <v>325</v>
      </c>
      <c r="E85" s="3" t="s">
        <v>1037</v>
      </c>
      <c r="F85" s="3" t="s">
        <v>285</v>
      </c>
      <c r="G85" s="3" t="s">
        <v>272</v>
      </c>
      <c r="H85" s="3" t="s">
        <v>286</v>
      </c>
      <c r="I85" s="3"/>
      <c r="J85" s="3" t="s">
        <v>254</v>
      </c>
    </row>
    <row r="86" spans="1:10" ht="15">
      <c r="A86" s="3" t="s">
        <v>4080</v>
      </c>
      <c r="B86" s="3" t="s">
        <v>4298</v>
      </c>
      <c r="C86" s="3" t="s">
        <v>276</v>
      </c>
      <c r="D86" s="3" t="s">
        <v>325</v>
      </c>
      <c r="E86" s="3" t="s">
        <v>1037</v>
      </c>
      <c r="F86" s="3" t="s">
        <v>285</v>
      </c>
      <c r="G86" s="3" t="s">
        <v>272</v>
      </c>
      <c r="H86" s="3" t="s">
        <v>286</v>
      </c>
      <c r="I86" s="3"/>
      <c r="J86" s="3" t="s">
        <v>263</v>
      </c>
    </row>
    <row r="87" spans="1:10" ht="15">
      <c r="A87" s="3" t="s">
        <v>4081</v>
      </c>
      <c r="B87" s="3" t="s">
        <v>4298</v>
      </c>
      <c r="C87" s="3" t="s">
        <v>276</v>
      </c>
      <c r="D87" s="3" t="s">
        <v>325</v>
      </c>
      <c r="E87" s="3" t="s">
        <v>1037</v>
      </c>
      <c r="F87" s="3" t="s">
        <v>285</v>
      </c>
      <c r="G87" s="3" t="s">
        <v>272</v>
      </c>
      <c r="H87" s="3" t="s">
        <v>286</v>
      </c>
      <c r="I87" s="3"/>
      <c r="J87" s="3" t="s">
        <v>264</v>
      </c>
    </row>
    <row r="88" spans="1:10" ht="15">
      <c r="A88" s="3" t="s">
        <v>4082</v>
      </c>
      <c r="B88" s="3" t="s">
        <v>4298</v>
      </c>
      <c r="C88" s="3" t="s">
        <v>276</v>
      </c>
      <c r="D88" s="3" t="s">
        <v>325</v>
      </c>
      <c r="E88" s="3" t="s">
        <v>1037</v>
      </c>
      <c r="F88" s="3" t="s">
        <v>285</v>
      </c>
      <c r="G88" s="3" t="s">
        <v>272</v>
      </c>
      <c r="H88" s="3" t="s">
        <v>286</v>
      </c>
      <c r="I88" s="3"/>
      <c r="J88" s="3" t="s">
        <v>265</v>
      </c>
    </row>
    <row r="91" spans="1:10" ht="15">
      <c r="A91" s="3" t="s">
        <v>4083</v>
      </c>
      <c r="B91" s="3" t="s">
        <v>4298</v>
      </c>
      <c r="C91" s="3" t="s">
        <v>276</v>
      </c>
      <c r="D91" s="3" t="s">
        <v>325</v>
      </c>
      <c r="E91" s="3" t="s">
        <v>1037</v>
      </c>
      <c r="F91" s="3" t="s">
        <v>268</v>
      </c>
      <c r="G91" s="3" t="s">
        <v>287</v>
      </c>
      <c r="H91" s="3" t="s">
        <v>288</v>
      </c>
      <c r="I91" s="3"/>
      <c r="J91" s="3" t="s">
        <v>259</v>
      </c>
    </row>
    <row r="92" spans="1:10" ht="15">
      <c r="A92" s="3" t="s">
        <v>4084</v>
      </c>
      <c r="B92" s="3" t="s">
        <v>4298</v>
      </c>
      <c r="C92" s="3" t="s">
        <v>276</v>
      </c>
      <c r="D92" s="3" t="s">
        <v>325</v>
      </c>
      <c r="E92" s="3" t="s">
        <v>1037</v>
      </c>
      <c r="F92" s="3" t="s">
        <v>268</v>
      </c>
      <c r="G92" s="3" t="s">
        <v>287</v>
      </c>
      <c r="H92" s="3" t="s">
        <v>288</v>
      </c>
      <c r="I92" s="3"/>
      <c r="J92" s="3" t="s">
        <v>260</v>
      </c>
    </row>
    <row r="93" spans="1:10" ht="15">
      <c r="A93" s="3" t="s">
        <v>4085</v>
      </c>
      <c r="B93" s="3" t="s">
        <v>4298</v>
      </c>
      <c r="C93" s="3" t="s">
        <v>276</v>
      </c>
      <c r="D93" s="3" t="s">
        <v>325</v>
      </c>
      <c r="E93" s="3" t="s">
        <v>1037</v>
      </c>
      <c r="F93" s="3" t="s">
        <v>268</v>
      </c>
      <c r="G93" s="3" t="s">
        <v>287</v>
      </c>
      <c r="H93" s="3" t="s">
        <v>288</v>
      </c>
      <c r="I93" s="3"/>
      <c r="J93" s="3" t="s">
        <v>261</v>
      </c>
    </row>
    <row r="94" spans="1:10" ht="15">
      <c r="A94" s="3" t="s">
        <v>4086</v>
      </c>
      <c r="B94" s="3" t="s">
        <v>4298</v>
      </c>
      <c r="C94" s="3" t="s">
        <v>276</v>
      </c>
      <c r="D94" s="3" t="s">
        <v>325</v>
      </c>
      <c r="E94" s="3" t="s">
        <v>1037</v>
      </c>
      <c r="F94" s="3" t="s">
        <v>268</v>
      </c>
      <c r="G94" s="3" t="s">
        <v>287</v>
      </c>
      <c r="H94" s="3" t="s">
        <v>288</v>
      </c>
      <c r="I94" s="3"/>
      <c r="J94" s="3" t="s">
        <v>262</v>
      </c>
    </row>
    <row r="95" spans="1:10" ht="15">
      <c r="A95" s="3" t="s">
        <v>4087</v>
      </c>
      <c r="B95" s="3" t="s">
        <v>4298</v>
      </c>
      <c r="C95" s="3" t="s">
        <v>276</v>
      </c>
      <c r="D95" s="3" t="s">
        <v>325</v>
      </c>
      <c r="E95" s="3" t="s">
        <v>1037</v>
      </c>
      <c r="F95" s="3" t="s">
        <v>268</v>
      </c>
      <c r="G95" s="3" t="s">
        <v>287</v>
      </c>
      <c r="H95" s="3" t="s">
        <v>288</v>
      </c>
      <c r="I95" s="3"/>
      <c r="J95" s="3" t="s">
        <v>254</v>
      </c>
    </row>
    <row r="96" spans="1:10" ht="15">
      <c r="A96" s="3" t="s">
        <v>4088</v>
      </c>
      <c r="B96" s="3" t="s">
        <v>4298</v>
      </c>
      <c r="C96" s="3" t="s">
        <v>276</v>
      </c>
      <c r="D96" s="3" t="s">
        <v>325</v>
      </c>
      <c r="E96" s="3" t="s">
        <v>1037</v>
      </c>
      <c r="F96" s="3" t="s">
        <v>268</v>
      </c>
      <c r="G96" s="3" t="s">
        <v>287</v>
      </c>
      <c r="H96" s="3" t="s">
        <v>288</v>
      </c>
      <c r="I96" s="3"/>
      <c r="J96" s="3" t="s">
        <v>263</v>
      </c>
    </row>
    <row r="97" spans="1:10" ht="15">
      <c r="A97" s="3" t="s">
        <v>4089</v>
      </c>
      <c r="B97" s="3" t="s">
        <v>4298</v>
      </c>
      <c r="C97" s="3" t="s">
        <v>276</v>
      </c>
      <c r="D97" s="3" t="s">
        <v>325</v>
      </c>
      <c r="E97" s="3" t="s">
        <v>1037</v>
      </c>
      <c r="F97" s="3" t="s">
        <v>268</v>
      </c>
      <c r="G97" s="3" t="s">
        <v>287</v>
      </c>
      <c r="H97" s="3" t="s">
        <v>288</v>
      </c>
      <c r="I97" s="3"/>
      <c r="J97" s="3" t="s">
        <v>264</v>
      </c>
    </row>
    <row r="98" spans="1:10" ht="15">
      <c r="A98" s="3" t="s">
        <v>4090</v>
      </c>
      <c r="B98" s="3" t="s">
        <v>4298</v>
      </c>
      <c r="C98" s="3" t="s">
        <v>276</v>
      </c>
      <c r="D98" s="3" t="s">
        <v>325</v>
      </c>
      <c r="E98" s="3" t="s">
        <v>1037</v>
      </c>
      <c r="F98" s="3" t="s">
        <v>268</v>
      </c>
      <c r="G98" s="3" t="s">
        <v>287</v>
      </c>
      <c r="H98" s="3" t="s">
        <v>288</v>
      </c>
      <c r="I98" s="3"/>
      <c r="J98" s="3" t="s">
        <v>265</v>
      </c>
    </row>
    <row r="99" spans="1:10" ht="15">
      <c r="J99" s="3"/>
    </row>
    <row r="101" spans="1:10" ht="15">
      <c r="A101" s="3" t="s">
        <v>4091</v>
      </c>
      <c r="B101" s="3" t="s">
        <v>4298</v>
      </c>
      <c r="C101" s="3" t="s">
        <v>255</v>
      </c>
      <c r="D101" s="3" t="s">
        <v>325</v>
      </c>
      <c r="E101" s="3" t="s">
        <v>1037</v>
      </c>
      <c r="F101" s="3" t="s">
        <v>285</v>
      </c>
      <c r="G101" s="3" t="s">
        <v>289</v>
      </c>
      <c r="H101" s="3" t="s">
        <v>290</v>
      </c>
      <c r="I101" s="3"/>
      <c r="J101" s="3" t="s">
        <v>259</v>
      </c>
    </row>
    <row r="102" spans="1:10" ht="15">
      <c r="A102" s="3" t="s">
        <v>4092</v>
      </c>
      <c r="B102" s="3" t="s">
        <v>4298</v>
      </c>
      <c r="C102" s="3" t="s">
        <v>255</v>
      </c>
      <c r="D102" s="3" t="s">
        <v>325</v>
      </c>
      <c r="E102" s="3" t="s">
        <v>1037</v>
      </c>
      <c r="F102" s="3" t="s">
        <v>285</v>
      </c>
      <c r="G102" s="3" t="s">
        <v>289</v>
      </c>
      <c r="H102" s="3" t="s">
        <v>290</v>
      </c>
      <c r="I102" s="3"/>
      <c r="J102" s="3" t="s">
        <v>260</v>
      </c>
    </row>
    <row r="103" spans="1:10" ht="15">
      <c r="A103" s="3" t="s">
        <v>4093</v>
      </c>
      <c r="B103" s="3" t="s">
        <v>4298</v>
      </c>
      <c r="C103" s="3" t="s">
        <v>255</v>
      </c>
      <c r="D103" s="3" t="s">
        <v>325</v>
      </c>
      <c r="E103" s="3" t="s">
        <v>1037</v>
      </c>
      <c r="F103" s="3" t="s">
        <v>285</v>
      </c>
      <c r="G103" s="3" t="s">
        <v>289</v>
      </c>
      <c r="H103" s="3" t="s">
        <v>290</v>
      </c>
      <c r="I103" s="3"/>
      <c r="J103" s="3" t="s">
        <v>261</v>
      </c>
    </row>
    <row r="104" spans="1:10" ht="15">
      <c r="A104" s="3" t="s">
        <v>4094</v>
      </c>
      <c r="B104" s="3" t="s">
        <v>4298</v>
      </c>
      <c r="C104" s="3" t="s">
        <v>255</v>
      </c>
      <c r="D104" s="3" t="s">
        <v>325</v>
      </c>
      <c r="E104" s="3" t="s">
        <v>1037</v>
      </c>
      <c r="F104" s="3" t="s">
        <v>285</v>
      </c>
      <c r="G104" s="3" t="s">
        <v>289</v>
      </c>
      <c r="H104" s="3" t="s">
        <v>290</v>
      </c>
      <c r="I104" s="3"/>
      <c r="J104" s="3" t="s">
        <v>262</v>
      </c>
    </row>
    <row r="105" spans="1:10" ht="15">
      <c r="A105" s="3" t="s">
        <v>4095</v>
      </c>
      <c r="B105" s="3" t="s">
        <v>4298</v>
      </c>
      <c r="C105" s="3" t="s">
        <v>255</v>
      </c>
      <c r="D105" s="3" t="s">
        <v>325</v>
      </c>
      <c r="E105" s="3" t="s">
        <v>1037</v>
      </c>
      <c r="F105" s="3" t="s">
        <v>285</v>
      </c>
      <c r="G105" s="3" t="s">
        <v>289</v>
      </c>
      <c r="H105" s="3" t="s">
        <v>290</v>
      </c>
      <c r="I105" s="3"/>
      <c r="J105" s="3" t="s">
        <v>254</v>
      </c>
    </row>
    <row r="106" spans="1:10" ht="15">
      <c r="A106" s="3" t="s">
        <v>4096</v>
      </c>
      <c r="B106" s="3" t="s">
        <v>4298</v>
      </c>
      <c r="C106" s="3" t="s">
        <v>255</v>
      </c>
      <c r="D106" s="3" t="s">
        <v>325</v>
      </c>
      <c r="E106" s="3" t="s">
        <v>1037</v>
      </c>
      <c r="F106" s="3" t="s">
        <v>285</v>
      </c>
      <c r="G106" s="3" t="s">
        <v>289</v>
      </c>
      <c r="H106" s="3" t="s">
        <v>290</v>
      </c>
      <c r="I106" s="3"/>
      <c r="J106" s="3" t="s">
        <v>263</v>
      </c>
    </row>
    <row r="107" spans="1:10" ht="15">
      <c r="A107" s="3" t="s">
        <v>4097</v>
      </c>
      <c r="B107" s="3" t="s">
        <v>4298</v>
      </c>
      <c r="C107" s="3" t="s">
        <v>255</v>
      </c>
      <c r="D107" s="3" t="s">
        <v>325</v>
      </c>
      <c r="E107" s="3" t="s">
        <v>1037</v>
      </c>
      <c r="F107" s="3" t="s">
        <v>285</v>
      </c>
      <c r="G107" s="3" t="s">
        <v>289</v>
      </c>
      <c r="H107" s="3" t="s">
        <v>290</v>
      </c>
      <c r="I107" s="3"/>
      <c r="J107" s="3" t="s">
        <v>264</v>
      </c>
    </row>
    <row r="108" spans="1:10" ht="15">
      <c r="A108" s="3" t="s">
        <v>4098</v>
      </c>
      <c r="B108" s="3" t="s">
        <v>4298</v>
      </c>
      <c r="C108" s="3" t="s">
        <v>255</v>
      </c>
      <c r="D108" s="3" t="s">
        <v>325</v>
      </c>
      <c r="E108" s="3" t="s">
        <v>1037</v>
      </c>
      <c r="F108" s="3" t="s">
        <v>285</v>
      </c>
      <c r="G108" s="3" t="s">
        <v>289</v>
      </c>
      <c r="H108" s="3" t="s">
        <v>290</v>
      </c>
      <c r="I108" s="3"/>
      <c r="J108" s="3" t="s">
        <v>265</v>
      </c>
    </row>
    <row r="109" spans="1:10" ht="15">
      <c r="A109" s="3" t="s">
        <v>4099</v>
      </c>
      <c r="B109" s="3" t="s">
        <v>4298</v>
      </c>
      <c r="C109" s="3" t="s">
        <v>255</v>
      </c>
      <c r="D109" s="3" t="s">
        <v>325</v>
      </c>
      <c r="E109" s="3" t="s">
        <v>1037</v>
      </c>
      <c r="F109" s="3" t="s">
        <v>285</v>
      </c>
      <c r="G109" s="3" t="s">
        <v>289</v>
      </c>
      <c r="H109" s="3" t="s">
        <v>290</v>
      </c>
      <c r="I109" s="3"/>
      <c r="J109" s="3" t="s">
        <v>266</v>
      </c>
    </row>
    <row r="110" spans="1:10" ht="15">
      <c r="A110" s="3" t="s">
        <v>4100</v>
      </c>
      <c r="B110" s="3" t="s">
        <v>4298</v>
      </c>
      <c r="C110" s="3" t="s">
        <v>255</v>
      </c>
      <c r="D110" s="3" t="s">
        <v>325</v>
      </c>
      <c r="E110" s="3" t="s">
        <v>1037</v>
      </c>
      <c r="F110" s="3" t="s">
        <v>285</v>
      </c>
      <c r="G110" s="3" t="s">
        <v>289</v>
      </c>
      <c r="H110" s="3" t="s">
        <v>290</v>
      </c>
      <c r="I110" s="3"/>
      <c r="J110" s="3" t="s">
        <v>291</v>
      </c>
    </row>
    <row r="113" spans="1:10" ht="15">
      <c r="A113" s="3" t="s">
        <v>4101</v>
      </c>
      <c r="B113" s="3" t="s">
        <v>4298</v>
      </c>
      <c r="C113" s="3" t="s">
        <v>255</v>
      </c>
      <c r="D113" s="3" t="s">
        <v>325</v>
      </c>
      <c r="E113" s="3" t="s">
        <v>1037</v>
      </c>
      <c r="F113" s="3" t="s">
        <v>277</v>
      </c>
      <c r="G113" s="3" t="s">
        <v>292</v>
      </c>
      <c r="H113" s="3" t="s">
        <v>293</v>
      </c>
      <c r="I113" s="3"/>
      <c r="J113" s="3" t="s">
        <v>259</v>
      </c>
    </row>
    <row r="114" spans="1:10" ht="15">
      <c r="A114" s="3" t="s">
        <v>4102</v>
      </c>
      <c r="B114" s="3" t="s">
        <v>4298</v>
      </c>
      <c r="C114" s="3" t="s">
        <v>255</v>
      </c>
      <c r="D114" s="3" t="s">
        <v>325</v>
      </c>
      <c r="E114" s="3" t="s">
        <v>1037</v>
      </c>
      <c r="F114" s="3" t="s">
        <v>277</v>
      </c>
      <c r="G114" s="3" t="s">
        <v>292</v>
      </c>
      <c r="H114" s="3" t="s">
        <v>293</v>
      </c>
      <c r="I114" s="3"/>
      <c r="J114" s="3" t="s">
        <v>260</v>
      </c>
    </row>
    <row r="115" spans="1:10" ht="15">
      <c r="A115" s="3" t="s">
        <v>4103</v>
      </c>
      <c r="B115" s="3" t="s">
        <v>4298</v>
      </c>
      <c r="C115" s="3" t="s">
        <v>255</v>
      </c>
      <c r="D115" s="3" t="s">
        <v>325</v>
      </c>
      <c r="E115" s="3" t="s">
        <v>1037</v>
      </c>
      <c r="F115" s="3" t="s">
        <v>277</v>
      </c>
      <c r="G115" s="3" t="s">
        <v>292</v>
      </c>
      <c r="H115" s="3" t="s">
        <v>293</v>
      </c>
      <c r="I115" s="3"/>
      <c r="J115" s="3" t="s">
        <v>261</v>
      </c>
    </row>
    <row r="116" spans="1:10" ht="15">
      <c r="A116" s="3" t="s">
        <v>4104</v>
      </c>
      <c r="B116" s="3" t="s">
        <v>4298</v>
      </c>
      <c r="C116" s="3" t="s">
        <v>255</v>
      </c>
      <c r="D116" s="3" t="s">
        <v>325</v>
      </c>
      <c r="E116" s="3" t="s">
        <v>1037</v>
      </c>
      <c r="F116" s="3" t="s">
        <v>277</v>
      </c>
      <c r="G116" s="3" t="s">
        <v>292</v>
      </c>
      <c r="H116" s="3" t="s">
        <v>293</v>
      </c>
      <c r="I116" s="3"/>
      <c r="J116" s="3" t="s">
        <v>262</v>
      </c>
    </row>
    <row r="117" spans="1:10" ht="15">
      <c r="A117" s="3" t="s">
        <v>4105</v>
      </c>
      <c r="B117" s="3" t="s">
        <v>4298</v>
      </c>
      <c r="C117" s="3" t="s">
        <v>255</v>
      </c>
      <c r="D117" s="3" t="s">
        <v>325</v>
      </c>
      <c r="E117" s="3" t="s">
        <v>1037</v>
      </c>
      <c r="F117" s="3" t="s">
        <v>277</v>
      </c>
      <c r="G117" s="3" t="s">
        <v>292</v>
      </c>
      <c r="H117" s="3" t="s">
        <v>293</v>
      </c>
      <c r="I117" s="3"/>
      <c r="J117" s="3" t="s">
        <v>254</v>
      </c>
    </row>
    <row r="118" spans="1:10" ht="15">
      <c r="A118" s="3" t="s">
        <v>4106</v>
      </c>
      <c r="B118" s="3" t="s">
        <v>4298</v>
      </c>
      <c r="C118" s="3" t="s">
        <v>255</v>
      </c>
      <c r="D118" s="3" t="s">
        <v>325</v>
      </c>
      <c r="E118" s="3" t="s">
        <v>1037</v>
      </c>
      <c r="F118" s="3" t="s">
        <v>277</v>
      </c>
      <c r="G118" s="3" t="s">
        <v>292</v>
      </c>
      <c r="H118" s="3" t="s">
        <v>293</v>
      </c>
      <c r="I118" s="3"/>
      <c r="J118" s="3" t="s">
        <v>263</v>
      </c>
    </row>
    <row r="119" spans="1:10" ht="15">
      <c r="A119" s="3" t="s">
        <v>4107</v>
      </c>
      <c r="B119" s="3" t="s">
        <v>4298</v>
      </c>
      <c r="C119" s="3" t="s">
        <v>255</v>
      </c>
      <c r="D119" s="3" t="s">
        <v>325</v>
      </c>
      <c r="E119" s="3" t="s">
        <v>1037</v>
      </c>
      <c r="F119" s="3" t="s">
        <v>277</v>
      </c>
      <c r="G119" s="3" t="s">
        <v>292</v>
      </c>
      <c r="H119" s="3" t="s">
        <v>293</v>
      </c>
      <c r="I119" s="3"/>
      <c r="J119" s="3" t="s">
        <v>264</v>
      </c>
    </row>
    <row r="120" spans="1:10" ht="15">
      <c r="A120" s="3" t="s">
        <v>4108</v>
      </c>
      <c r="B120" s="3" t="s">
        <v>4298</v>
      </c>
      <c r="C120" s="3" t="s">
        <v>255</v>
      </c>
      <c r="D120" s="3" t="s">
        <v>325</v>
      </c>
      <c r="E120" s="3" t="s">
        <v>1037</v>
      </c>
      <c r="F120" s="3" t="s">
        <v>277</v>
      </c>
      <c r="G120" s="3" t="s">
        <v>292</v>
      </c>
      <c r="H120" s="3" t="s">
        <v>293</v>
      </c>
      <c r="I120" s="3"/>
      <c r="J120" s="3" t="s">
        <v>265</v>
      </c>
    </row>
    <row r="121" spans="1:10" ht="15">
      <c r="A121" s="3" t="s">
        <v>4109</v>
      </c>
      <c r="B121" s="3" t="s">
        <v>4298</v>
      </c>
      <c r="C121" s="3" t="s">
        <v>255</v>
      </c>
      <c r="D121" s="3" t="s">
        <v>325</v>
      </c>
      <c r="E121" s="3" t="s">
        <v>1037</v>
      </c>
      <c r="F121" s="3" t="s">
        <v>277</v>
      </c>
      <c r="G121" s="3" t="s">
        <v>292</v>
      </c>
      <c r="H121" s="3" t="s">
        <v>293</v>
      </c>
      <c r="I121" s="3"/>
      <c r="J121" s="3" t="s">
        <v>266</v>
      </c>
    </row>
    <row r="122" spans="1:10" ht="15">
      <c r="A122" s="3" t="s">
        <v>4110</v>
      </c>
      <c r="B122" s="3" t="s">
        <v>4298</v>
      </c>
      <c r="C122" s="3" t="s">
        <v>255</v>
      </c>
      <c r="D122" s="3" t="s">
        <v>325</v>
      </c>
      <c r="E122" s="3" t="s">
        <v>1037</v>
      </c>
      <c r="F122" s="3" t="s">
        <v>277</v>
      </c>
      <c r="G122" s="3" t="s">
        <v>292</v>
      </c>
      <c r="H122" s="3" t="s">
        <v>293</v>
      </c>
      <c r="I122" s="3"/>
      <c r="J122" s="3" t="s">
        <v>291</v>
      </c>
    </row>
    <row r="125" spans="1:10" ht="15">
      <c r="A125" s="3" t="s">
        <v>4111</v>
      </c>
      <c r="B125" s="3" t="s">
        <v>4298</v>
      </c>
      <c r="C125" s="3" t="s">
        <v>255</v>
      </c>
      <c r="D125" s="3" t="s">
        <v>325</v>
      </c>
      <c r="E125" s="3" t="s">
        <v>1037</v>
      </c>
      <c r="F125" s="3" t="s">
        <v>268</v>
      </c>
      <c r="G125" s="3" t="s">
        <v>294</v>
      </c>
      <c r="H125" s="3" t="s">
        <v>295</v>
      </c>
      <c r="I125" s="3"/>
      <c r="J125" s="3" t="s">
        <v>259</v>
      </c>
    </row>
    <row r="126" spans="1:10" ht="15">
      <c r="A126" s="3" t="s">
        <v>4112</v>
      </c>
      <c r="B126" s="3" t="s">
        <v>4298</v>
      </c>
      <c r="C126" s="3" t="s">
        <v>255</v>
      </c>
      <c r="D126" s="3" t="s">
        <v>325</v>
      </c>
      <c r="E126" s="3" t="s">
        <v>1037</v>
      </c>
      <c r="F126" s="3" t="s">
        <v>268</v>
      </c>
      <c r="G126" s="3" t="s">
        <v>294</v>
      </c>
      <c r="H126" s="3" t="s">
        <v>295</v>
      </c>
      <c r="I126" s="3"/>
      <c r="J126" s="3" t="s">
        <v>260</v>
      </c>
    </row>
    <row r="127" spans="1:10" ht="15">
      <c r="A127" s="3" t="s">
        <v>4113</v>
      </c>
      <c r="B127" s="3" t="s">
        <v>4298</v>
      </c>
      <c r="C127" s="3" t="s">
        <v>255</v>
      </c>
      <c r="D127" s="3" t="s">
        <v>325</v>
      </c>
      <c r="E127" s="3" t="s">
        <v>1037</v>
      </c>
      <c r="F127" s="3" t="s">
        <v>268</v>
      </c>
      <c r="G127" s="3" t="s">
        <v>294</v>
      </c>
      <c r="H127" s="3" t="s">
        <v>295</v>
      </c>
      <c r="I127" s="3"/>
      <c r="J127" s="3" t="s">
        <v>261</v>
      </c>
    </row>
    <row r="128" spans="1:10" ht="15">
      <c r="A128" s="3" t="s">
        <v>4114</v>
      </c>
      <c r="B128" s="3" t="s">
        <v>4298</v>
      </c>
      <c r="C128" s="3" t="s">
        <v>255</v>
      </c>
      <c r="D128" s="3" t="s">
        <v>325</v>
      </c>
      <c r="E128" s="3" t="s">
        <v>1037</v>
      </c>
      <c r="F128" s="3" t="s">
        <v>268</v>
      </c>
      <c r="G128" s="3" t="s">
        <v>294</v>
      </c>
      <c r="H128" s="3" t="s">
        <v>295</v>
      </c>
      <c r="I128" s="3"/>
      <c r="J128" s="3" t="s">
        <v>262</v>
      </c>
    </row>
    <row r="129" spans="1:10" ht="15">
      <c r="A129" s="3" t="s">
        <v>4115</v>
      </c>
      <c r="B129" s="3" t="s">
        <v>4298</v>
      </c>
      <c r="C129" s="3" t="s">
        <v>255</v>
      </c>
      <c r="D129" s="3" t="s">
        <v>325</v>
      </c>
      <c r="E129" s="3" t="s">
        <v>1037</v>
      </c>
      <c r="F129" s="3" t="s">
        <v>268</v>
      </c>
      <c r="G129" s="3" t="s">
        <v>294</v>
      </c>
      <c r="H129" s="3" t="s">
        <v>295</v>
      </c>
      <c r="I129" s="3"/>
      <c r="J129" s="3" t="s">
        <v>254</v>
      </c>
    </row>
    <row r="130" spans="1:10" ht="15">
      <c r="A130" s="3" t="s">
        <v>4116</v>
      </c>
      <c r="B130" s="3" t="s">
        <v>4298</v>
      </c>
      <c r="C130" s="3" t="s">
        <v>255</v>
      </c>
      <c r="D130" s="3" t="s">
        <v>325</v>
      </c>
      <c r="E130" s="3" t="s">
        <v>1037</v>
      </c>
      <c r="F130" s="3" t="s">
        <v>268</v>
      </c>
      <c r="G130" s="3" t="s">
        <v>294</v>
      </c>
      <c r="H130" s="3" t="s">
        <v>295</v>
      </c>
      <c r="I130" s="3"/>
      <c r="J130" s="3" t="s">
        <v>263</v>
      </c>
    </row>
    <row r="131" spans="1:10" ht="15">
      <c r="A131" s="3" t="s">
        <v>4117</v>
      </c>
      <c r="B131" s="3" t="s">
        <v>4298</v>
      </c>
      <c r="C131" s="3" t="s">
        <v>255</v>
      </c>
      <c r="D131" s="3" t="s">
        <v>325</v>
      </c>
      <c r="E131" s="3" t="s">
        <v>1037</v>
      </c>
      <c r="F131" s="3" t="s">
        <v>268</v>
      </c>
      <c r="G131" s="3" t="s">
        <v>294</v>
      </c>
      <c r="H131" s="3" t="s">
        <v>295</v>
      </c>
      <c r="I131" s="3"/>
      <c r="J131" s="3" t="s">
        <v>264</v>
      </c>
    </row>
    <row r="132" spans="1:10" ht="15">
      <c r="A132" s="3" t="s">
        <v>4118</v>
      </c>
      <c r="B132" s="3" t="s">
        <v>4298</v>
      </c>
      <c r="C132" s="3" t="s">
        <v>255</v>
      </c>
      <c r="D132" s="3" t="s">
        <v>325</v>
      </c>
      <c r="E132" s="3" t="s">
        <v>1037</v>
      </c>
      <c r="F132" s="3" t="s">
        <v>268</v>
      </c>
      <c r="G132" s="3" t="s">
        <v>294</v>
      </c>
      <c r="H132" s="3" t="s">
        <v>295</v>
      </c>
      <c r="I132" s="3"/>
      <c r="J132" s="3" t="s">
        <v>265</v>
      </c>
    </row>
    <row r="133" spans="1:10" ht="15">
      <c r="A133" s="3" t="s">
        <v>4119</v>
      </c>
      <c r="B133" s="3" t="s">
        <v>4298</v>
      </c>
      <c r="C133" s="3" t="s">
        <v>255</v>
      </c>
      <c r="D133" s="3" t="s">
        <v>325</v>
      </c>
      <c r="E133" s="3" t="s">
        <v>1037</v>
      </c>
      <c r="F133" s="3" t="s">
        <v>268</v>
      </c>
      <c r="G133" s="3" t="s">
        <v>294</v>
      </c>
      <c r="H133" s="3" t="s">
        <v>295</v>
      </c>
      <c r="I133" s="3"/>
      <c r="J133" s="3" t="s">
        <v>266</v>
      </c>
    </row>
    <row r="134" spans="1:10" ht="15">
      <c r="A134" s="3" t="s">
        <v>4120</v>
      </c>
      <c r="B134" s="3" t="s">
        <v>4298</v>
      </c>
      <c r="C134" s="3" t="s">
        <v>255</v>
      </c>
      <c r="D134" s="3" t="s">
        <v>325</v>
      </c>
      <c r="E134" s="3" t="s">
        <v>1037</v>
      </c>
      <c r="F134" s="3" t="s">
        <v>268</v>
      </c>
      <c r="G134" s="3" t="s">
        <v>294</v>
      </c>
      <c r="H134" s="3" t="s">
        <v>295</v>
      </c>
      <c r="I134" s="3"/>
      <c r="J134" s="3" t="s">
        <v>291</v>
      </c>
    </row>
    <row r="137" spans="1:10" ht="15">
      <c r="A137" s="3" t="s">
        <v>4121</v>
      </c>
      <c r="B137" s="3" t="s">
        <v>4298</v>
      </c>
      <c r="C137" s="3" t="s">
        <v>255</v>
      </c>
      <c r="D137" s="3" t="s">
        <v>325</v>
      </c>
      <c r="E137" s="3" t="s">
        <v>1037</v>
      </c>
      <c r="F137" s="3" t="s">
        <v>268</v>
      </c>
      <c r="G137" s="3" t="s">
        <v>296</v>
      </c>
      <c r="H137" s="3" t="s">
        <v>297</v>
      </c>
      <c r="I137" s="3"/>
      <c r="J137" s="3" t="s">
        <v>259</v>
      </c>
    </row>
    <row r="138" spans="1:10" ht="15">
      <c r="A138" s="3" t="s">
        <v>4122</v>
      </c>
      <c r="B138" s="3" t="s">
        <v>4298</v>
      </c>
      <c r="C138" s="3" t="s">
        <v>255</v>
      </c>
      <c r="D138" s="3" t="s">
        <v>325</v>
      </c>
      <c r="E138" s="3" t="s">
        <v>1037</v>
      </c>
      <c r="F138" s="3" t="s">
        <v>268</v>
      </c>
      <c r="G138" s="3" t="s">
        <v>296</v>
      </c>
      <c r="H138" s="3" t="s">
        <v>297</v>
      </c>
      <c r="I138" s="3"/>
      <c r="J138" s="3" t="s">
        <v>260</v>
      </c>
    </row>
    <row r="139" spans="1:10" ht="15">
      <c r="A139" s="3" t="s">
        <v>4123</v>
      </c>
      <c r="B139" s="3" t="s">
        <v>4298</v>
      </c>
      <c r="C139" s="3" t="s">
        <v>255</v>
      </c>
      <c r="D139" s="3" t="s">
        <v>325</v>
      </c>
      <c r="E139" s="3" t="s">
        <v>1037</v>
      </c>
      <c r="F139" s="3" t="s">
        <v>268</v>
      </c>
      <c r="G139" s="3" t="s">
        <v>296</v>
      </c>
      <c r="H139" s="3" t="s">
        <v>297</v>
      </c>
      <c r="I139" s="3"/>
      <c r="J139" s="3" t="s">
        <v>261</v>
      </c>
    </row>
    <row r="140" spans="1:10" ht="15">
      <c r="A140" s="3" t="s">
        <v>4124</v>
      </c>
      <c r="B140" s="3" t="s">
        <v>4298</v>
      </c>
      <c r="C140" s="3" t="s">
        <v>255</v>
      </c>
      <c r="D140" s="3" t="s">
        <v>325</v>
      </c>
      <c r="E140" s="3" t="s">
        <v>1037</v>
      </c>
      <c r="F140" s="3" t="s">
        <v>268</v>
      </c>
      <c r="G140" s="3" t="s">
        <v>296</v>
      </c>
      <c r="H140" s="3" t="s">
        <v>297</v>
      </c>
      <c r="I140" s="3"/>
      <c r="J140" s="3" t="s">
        <v>262</v>
      </c>
    </row>
    <row r="141" spans="1:10" ht="15">
      <c r="A141" s="3" t="s">
        <v>4125</v>
      </c>
      <c r="B141" s="3" t="s">
        <v>4298</v>
      </c>
      <c r="C141" s="3" t="s">
        <v>255</v>
      </c>
      <c r="D141" s="3" t="s">
        <v>325</v>
      </c>
      <c r="E141" s="3" t="s">
        <v>1037</v>
      </c>
      <c r="F141" s="3" t="s">
        <v>268</v>
      </c>
      <c r="G141" s="3" t="s">
        <v>296</v>
      </c>
      <c r="H141" s="3" t="s">
        <v>297</v>
      </c>
      <c r="I141" s="3"/>
      <c r="J141" s="3" t="s">
        <v>254</v>
      </c>
    </row>
    <row r="142" spans="1:10" ht="15">
      <c r="A142" s="3" t="s">
        <v>4126</v>
      </c>
      <c r="B142" s="3" t="s">
        <v>4298</v>
      </c>
      <c r="C142" s="3" t="s">
        <v>255</v>
      </c>
      <c r="D142" s="3" t="s">
        <v>325</v>
      </c>
      <c r="E142" s="3" t="s">
        <v>1037</v>
      </c>
      <c r="F142" s="3" t="s">
        <v>268</v>
      </c>
      <c r="G142" s="3" t="s">
        <v>296</v>
      </c>
      <c r="H142" s="3" t="s">
        <v>297</v>
      </c>
      <c r="I142" s="3"/>
      <c r="J142" s="3" t="s">
        <v>263</v>
      </c>
    </row>
    <row r="143" spans="1:10" ht="15">
      <c r="A143" s="3" t="s">
        <v>4127</v>
      </c>
      <c r="B143" s="3" t="s">
        <v>4298</v>
      </c>
      <c r="C143" s="3" t="s">
        <v>255</v>
      </c>
      <c r="D143" s="3" t="s">
        <v>325</v>
      </c>
      <c r="E143" s="3" t="s">
        <v>1037</v>
      </c>
      <c r="F143" s="3" t="s">
        <v>268</v>
      </c>
      <c r="G143" s="3" t="s">
        <v>296</v>
      </c>
      <c r="H143" s="3" t="s">
        <v>297</v>
      </c>
      <c r="I143" s="3"/>
      <c r="J143" s="3" t="s">
        <v>264</v>
      </c>
    </row>
    <row r="144" spans="1:10" ht="15">
      <c r="A144" s="3" t="s">
        <v>4128</v>
      </c>
      <c r="B144" s="3" t="s">
        <v>4298</v>
      </c>
      <c r="C144" s="3" t="s">
        <v>255</v>
      </c>
      <c r="D144" s="3" t="s">
        <v>325</v>
      </c>
      <c r="E144" s="3" t="s">
        <v>1037</v>
      </c>
      <c r="F144" s="3" t="s">
        <v>268</v>
      </c>
      <c r="G144" s="3" t="s">
        <v>296</v>
      </c>
      <c r="H144" s="3" t="s">
        <v>297</v>
      </c>
      <c r="I144" s="3"/>
      <c r="J144" s="3" t="s">
        <v>265</v>
      </c>
    </row>
    <row r="145" spans="1:10" ht="15">
      <c r="A145" s="3" t="s">
        <v>4129</v>
      </c>
      <c r="B145" s="3" t="s">
        <v>4298</v>
      </c>
      <c r="C145" s="3" t="s">
        <v>255</v>
      </c>
      <c r="D145" s="3" t="s">
        <v>325</v>
      </c>
      <c r="E145" s="3" t="s">
        <v>1037</v>
      </c>
      <c r="F145" s="3" t="s">
        <v>268</v>
      </c>
      <c r="G145" s="3" t="s">
        <v>296</v>
      </c>
      <c r="H145" s="3" t="s">
        <v>297</v>
      </c>
      <c r="I145" s="3"/>
      <c r="J145" s="3" t="s">
        <v>266</v>
      </c>
    </row>
    <row r="146" spans="1:10" ht="15">
      <c r="A146" s="3" t="s">
        <v>4130</v>
      </c>
      <c r="B146" s="3" t="s">
        <v>4298</v>
      </c>
      <c r="C146" s="3" t="s">
        <v>255</v>
      </c>
      <c r="D146" s="3" t="s">
        <v>325</v>
      </c>
      <c r="E146" s="3" t="s">
        <v>1037</v>
      </c>
      <c r="F146" s="3" t="s">
        <v>268</v>
      </c>
      <c r="G146" s="3" t="s">
        <v>296</v>
      </c>
      <c r="H146" s="3" t="s">
        <v>297</v>
      </c>
      <c r="I146" s="3"/>
      <c r="J146" s="3" t="s">
        <v>291</v>
      </c>
    </row>
    <row r="147" spans="1:10" ht="15">
      <c r="A147" s="3" t="s">
        <v>4131</v>
      </c>
      <c r="B147" s="3" t="s">
        <v>4298</v>
      </c>
      <c r="C147" s="3" t="s">
        <v>255</v>
      </c>
      <c r="D147" s="3" t="s">
        <v>325</v>
      </c>
      <c r="E147" s="3" t="s">
        <v>1037</v>
      </c>
      <c r="F147" s="3" t="s">
        <v>268</v>
      </c>
      <c r="G147" s="3" t="s">
        <v>296</v>
      </c>
      <c r="H147" s="3" t="s">
        <v>297</v>
      </c>
      <c r="I147" s="3"/>
      <c r="J147" s="3" t="s">
        <v>298</v>
      </c>
    </row>
    <row r="148" spans="1:10" ht="15">
      <c r="A148" s="3" t="s">
        <v>4132</v>
      </c>
      <c r="B148" s="3" t="s">
        <v>4298</v>
      </c>
      <c r="C148" s="3" t="s">
        <v>255</v>
      </c>
      <c r="D148" s="3" t="s">
        <v>325</v>
      </c>
      <c r="E148" s="3" t="s">
        <v>1037</v>
      </c>
      <c r="F148" s="3" t="s">
        <v>268</v>
      </c>
      <c r="G148" s="3" t="s">
        <v>296</v>
      </c>
      <c r="H148" s="3" t="s">
        <v>297</v>
      </c>
      <c r="I148" s="3"/>
      <c r="J148" s="3" t="s">
        <v>299</v>
      </c>
    </row>
    <row r="151" spans="1:10" ht="15">
      <c r="A151" s="3" t="s">
        <v>4133</v>
      </c>
      <c r="B151" s="3" t="s">
        <v>4298</v>
      </c>
      <c r="C151" s="3" t="s">
        <v>255</v>
      </c>
      <c r="D151" s="3" t="s">
        <v>325</v>
      </c>
      <c r="E151" s="3" t="s">
        <v>1037</v>
      </c>
      <c r="F151" s="3" t="s">
        <v>268</v>
      </c>
      <c r="G151" s="3" t="s">
        <v>300</v>
      </c>
      <c r="H151" s="3" t="s">
        <v>301</v>
      </c>
      <c r="I151" s="3"/>
      <c r="J151" s="3" t="s">
        <v>259</v>
      </c>
    </row>
    <row r="152" spans="1:10" ht="15">
      <c r="A152" s="3" t="s">
        <v>4134</v>
      </c>
      <c r="B152" s="3" t="s">
        <v>4298</v>
      </c>
      <c r="C152" s="3" t="s">
        <v>255</v>
      </c>
      <c r="D152" s="3" t="s">
        <v>325</v>
      </c>
      <c r="E152" s="3" t="s">
        <v>1037</v>
      </c>
      <c r="F152" s="3" t="s">
        <v>268</v>
      </c>
      <c r="G152" s="3" t="s">
        <v>300</v>
      </c>
      <c r="H152" s="3" t="s">
        <v>301</v>
      </c>
      <c r="I152" s="3"/>
      <c r="J152" s="3" t="s">
        <v>260</v>
      </c>
    </row>
    <row r="153" spans="1:10" ht="15">
      <c r="A153" s="3" t="s">
        <v>4135</v>
      </c>
      <c r="B153" s="3" t="s">
        <v>4298</v>
      </c>
      <c r="C153" s="3" t="s">
        <v>255</v>
      </c>
      <c r="D153" s="3" t="s">
        <v>325</v>
      </c>
      <c r="E153" s="3" t="s">
        <v>1037</v>
      </c>
      <c r="F153" s="3" t="s">
        <v>268</v>
      </c>
      <c r="G153" s="3" t="s">
        <v>300</v>
      </c>
      <c r="H153" s="3" t="s">
        <v>301</v>
      </c>
      <c r="I153" s="3"/>
      <c r="J153" s="3" t="s">
        <v>261</v>
      </c>
    </row>
    <row r="154" spans="1:10" ht="15">
      <c r="A154" s="3" t="s">
        <v>4136</v>
      </c>
      <c r="B154" s="3" t="s">
        <v>4298</v>
      </c>
      <c r="C154" s="3" t="s">
        <v>255</v>
      </c>
      <c r="D154" s="3" t="s">
        <v>325</v>
      </c>
      <c r="E154" s="3" t="s">
        <v>1037</v>
      </c>
      <c r="F154" s="3" t="s">
        <v>268</v>
      </c>
      <c r="G154" s="3" t="s">
        <v>300</v>
      </c>
      <c r="H154" s="3" t="s">
        <v>301</v>
      </c>
      <c r="I154" s="3"/>
      <c r="J154" s="3" t="s">
        <v>262</v>
      </c>
    </row>
    <row r="155" spans="1:10" ht="15">
      <c r="A155" s="3" t="s">
        <v>4137</v>
      </c>
      <c r="B155" s="3" t="s">
        <v>4298</v>
      </c>
      <c r="C155" s="3" t="s">
        <v>255</v>
      </c>
      <c r="D155" s="3" t="s">
        <v>325</v>
      </c>
      <c r="E155" s="3" t="s">
        <v>1037</v>
      </c>
      <c r="F155" s="3" t="s">
        <v>268</v>
      </c>
      <c r="G155" s="3" t="s">
        <v>300</v>
      </c>
      <c r="H155" s="3" t="s">
        <v>301</v>
      </c>
      <c r="I155" s="3"/>
      <c r="J155" s="3" t="s">
        <v>254</v>
      </c>
    </row>
    <row r="156" spans="1:10" ht="15">
      <c r="A156" s="3" t="s">
        <v>4138</v>
      </c>
      <c r="B156" s="3" t="s">
        <v>4298</v>
      </c>
      <c r="C156" s="3" t="s">
        <v>255</v>
      </c>
      <c r="D156" s="3" t="s">
        <v>325</v>
      </c>
      <c r="E156" s="3" t="s">
        <v>1037</v>
      </c>
      <c r="F156" s="3" t="s">
        <v>268</v>
      </c>
      <c r="G156" s="3" t="s">
        <v>300</v>
      </c>
      <c r="H156" s="3" t="s">
        <v>301</v>
      </c>
      <c r="I156" s="3"/>
      <c r="J156" s="3" t="s">
        <v>263</v>
      </c>
    </row>
    <row r="157" spans="1:10" ht="15">
      <c r="A157" s="3" t="s">
        <v>4139</v>
      </c>
      <c r="B157" s="3" t="s">
        <v>4298</v>
      </c>
      <c r="C157" s="3" t="s">
        <v>255</v>
      </c>
      <c r="D157" s="3" t="s">
        <v>325</v>
      </c>
      <c r="E157" s="3" t="s">
        <v>1037</v>
      </c>
      <c r="F157" s="3" t="s">
        <v>268</v>
      </c>
      <c r="G157" s="3" t="s">
        <v>300</v>
      </c>
      <c r="H157" s="3" t="s">
        <v>301</v>
      </c>
      <c r="I157" s="3"/>
      <c r="J157" s="3" t="s">
        <v>264</v>
      </c>
    </row>
    <row r="158" spans="1:10" ht="15">
      <c r="A158" s="3" t="s">
        <v>4140</v>
      </c>
      <c r="B158" s="3" t="s">
        <v>4298</v>
      </c>
      <c r="C158" s="3" t="s">
        <v>255</v>
      </c>
      <c r="D158" s="3" t="s">
        <v>325</v>
      </c>
      <c r="E158" s="3" t="s">
        <v>1037</v>
      </c>
      <c r="F158" s="3" t="s">
        <v>268</v>
      </c>
      <c r="G158" s="3" t="s">
        <v>300</v>
      </c>
      <c r="H158" s="3" t="s">
        <v>301</v>
      </c>
      <c r="I158" s="3"/>
      <c r="J158" s="3" t="s">
        <v>265</v>
      </c>
    </row>
    <row r="159" spans="1:10" ht="15">
      <c r="A159" s="3" t="s">
        <v>4141</v>
      </c>
      <c r="B159" s="3" t="s">
        <v>4298</v>
      </c>
      <c r="C159" s="3" t="s">
        <v>255</v>
      </c>
      <c r="D159" s="3" t="s">
        <v>325</v>
      </c>
      <c r="E159" s="3" t="s">
        <v>1037</v>
      </c>
      <c r="F159" s="3" t="s">
        <v>268</v>
      </c>
      <c r="G159" s="3" t="s">
        <v>300</v>
      </c>
      <c r="H159" s="3" t="s">
        <v>301</v>
      </c>
      <c r="I159" s="3"/>
      <c r="J159" s="3" t="s">
        <v>266</v>
      </c>
    </row>
    <row r="160" spans="1:10" ht="15">
      <c r="A160" s="3" t="s">
        <v>4142</v>
      </c>
      <c r="B160" s="3" t="s">
        <v>4298</v>
      </c>
      <c r="C160" s="3" t="s">
        <v>255</v>
      </c>
      <c r="D160" s="3" t="s">
        <v>325</v>
      </c>
      <c r="E160" s="3" t="s">
        <v>1037</v>
      </c>
      <c r="F160" s="3" t="s">
        <v>268</v>
      </c>
      <c r="G160" s="3" t="s">
        <v>300</v>
      </c>
      <c r="H160" s="3" t="s">
        <v>301</v>
      </c>
      <c r="I160" s="3"/>
      <c r="J160" s="3" t="s">
        <v>291</v>
      </c>
    </row>
    <row r="163" spans="1:10" ht="15">
      <c r="A163" s="3" t="s">
        <v>4143</v>
      </c>
      <c r="B163" s="3" t="s">
        <v>4298</v>
      </c>
      <c r="C163" s="3" t="s">
        <v>276</v>
      </c>
      <c r="D163" s="3" t="s">
        <v>325</v>
      </c>
      <c r="E163" s="3" t="s">
        <v>1037</v>
      </c>
      <c r="F163" s="3" t="s">
        <v>268</v>
      </c>
      <c r="G163" s="3" t="s">
        <v>302</v>
      </c>
      <c r="H163" s="3" t="s">
        <v>303</v>
      </c>
      <c r="I163" s="3"/>
      <c r="J163" s="3" t="s">
        <v>259</v>
      </c>
    </row>
    <row r="164" spans="1:10" ht="15">
      <c r="A164" s="3" t="s">
        <v>4144</v>
      </c>
      <c r="B164" s="3" t="s">
        <v>4298</v>
      </c>
      <c r="C164" s="3" t="s">
        <v>276</v>
      </c>
      <c r="D164" s="3" t="s">
        <v>325</v>
      </c>
      <c r="E164" s="3" t="s">
        <v>1037</v>
      </c>
      <c r="F164" s="3" t="s">
        <v>268</v>
      </c>
      <c r="G164" s="3" t="s">
        <v>302</v>
      </c>
      <c r="H164" s="3" t="s">
        <v>303</v>
      </c>
      <c r="I164" s="3"/>
      <c r="J164" s="3" t="s">
        <v>260</v>
      </c>
    </row>
    <row r="165" spans="1:10" ht="15">
      <c r="A165" s="3" t="s">
        <v>4145</v>
      </c>
      <c r="B165" s="3" t="s">
        <v>4298</v>
      </c>
      <c r="C165" s="3" t="s">
        <v>276</v>
      </c>
      <c r="D165" s="3" t="s">
        <v>325</v>
      </c>
      <c r="E165" s="3" t="s">
        <v>1037</v>
      </c>
      <c r="F165" s="3" t="s">
        <v>268</v>
      </c>
      <c r="G165" s="3" t="s">
        <v>302</v>
      </c>
      <c r="H165" s="3" t="s">
        <v>303</v>
      </c>
      <c r="I165" s="3"/>
      <c r="J165" s="3" t="s">
        <v>261</v>
      </c>
    </row>
    <row r="166" spans="1:10" ht="15">
      <c r="A166" s="3" t="s">
        <v>4146</v>
      </c>
      <c r="B166" s="3" t="s">
        <v>4298</v>
      </c>
      <c r="C166" s="3" t="s">
        <v>276</v>
      </c>
      <c r="D166" s="3" t="s">
        <v>325</v>
      </c>
      <c r="E166" s="3" t="s">
        <v>1037</v>
      </c>
      <c r="F166" s="3" t="s">
        <v>268</v>
      </c>
      <c r="G166" s="3" t="s">
        <v>302</v>
      </c>
      <c r="H166" s="3" t="s">
        <v>303</v>
      </c>
      <c r="I166" s="3"/>
      <c r="J166" s="3" t="s">
        <v>262</v>
      </c>
    </row>
    <row r="167" spans="1:10" ht="15">
      <c r="A167" s="3" t="s">
        <v>4147</v>
      </c>
      <c r="B167" s="3" t="s">
        <v>4298</v>
      </c>
      <c r="C167" s="3" t="s">
        <v>276</v>
      </c>
      <c r="D167" s="3" t="s">
        <v>325</v>
      </c>
      <c r="E167" s="3" t="s">
        <v>1037</v>
      </c>
      <c r="F167" s="3" t="s">
        <v>268</v>
      </c>
      <c r="G167" s="3" t="s">
        <v>302</v>
      </c>
      <c r="H167" s="3" t="s">
        <v>303</v>
      </c>
      <c r="I167" s="3"/>
      <c r="J167" s="3" t="s">
        <v>254</v>
      </c>
    </row>
    <row r="168" spans="1:10" ht="15">
      <c r="A168" s="3" t="s">
        <v>4148</v>
      </c>
      <c r="B168" s="3" t="s">
        <v>4298</v>
      </c>
      <c r="C168" s="3" t="s">
        <v>276</v>
      </c>
      <c r="D168" s="3" t="s">
        <v>325</v>
      </c>
      <c r="E168" s="3" t="s">
        <v>1037</v>
      </c>
      <c r="F168" s="3" t="s">
        <v>268</v>
      </c>
      <c r="G168" s="3" t="s">
        <v>302</v>
      </c>
      <c r="H168" s="3" t="s">
        <v>303</v>
      </c>
      <c r="I168" s="3"/>
      <c r="J168" s="3" t="s">
        <v>263</v>
      </c>
    </row>
    <row r="169" spans="1:10" ht="15">
      <c r="A169" s="3" t="s">
        <v>4149</v>
      </c>
      <c r="B169" s="3" t="s">
        <v>4298</v>
      </c>
      <c r="C169" s="3" t="s">
        <v>276</v>
      </c>
      <c r="D169" s="3" t="s">
        <v>325</v>
      </c>
      <c r="E169" s="3" t="s">
        <v>1037</v>
      </c>
      <c r="F169" s="3" t="s">
        <v>268</v>
      </c>
      <c r="G169" s="3" t="s">
        <v>302</v>
      </c>
      <c r="H169" s="3" t="s">
        <v>303</v>
      </c>
      <c r="I169" s="3"/>
      <c r="J169" s="3" t="s">
        <v>264</v>
      </c>
    </row>
    <row r="170" spans="1:10" ht="15">
      <c r="A170" s="3" t="s">
        <v>4150</v>
      </c>
      <c r="B170" s="3" t="s">
        <v>4298</v>
      </c>
      <c r="C170" s="3" t="s">
        <v>276</v>
      </c>
      <c r="D170" s="3" t="s">
        <v>325</v>
      </c>
      <c r="E170" s="3" t="s">
        <v>1037</v>
      </c>
      <c r="F170" s="3" t="s">
        <v>268</v>
      </c>
      <c r="G170" s="3" t="s">
        <v>302</v>
      </c>
      <c r="H170" s="3" t="s">
        <v>303</v>
      </c>
      <c r="I170" s="3"/>
      <c r="J170" s="3" t="s">
        <v>265</v>
      </c>
    </row>
    <row r="171" spans="1:10" ht="15">
      <c r="A171" s="3" t="s">
        <v>4151</v>
      </c>
      <c r="B171" s="3" t="s">
        <v>4298</v>
      </c>
      <c r="C171" s="3" t="s">
        <v>276</v>
      </c>
      <c r="D171" s="3" t="s">
        <v>325</v>
      </c>
      <c r="E171" s="3" t="s">
        <v>1037</v>
      </c>
      <c r="F171" s="3" t="s">
        <v>268</v>
      </c>
      <c r="G171" s="3" t="s">
        <v>302</v>
      </c>
      <c r="H171" s="3" t="s">
        <v>303</v>
      </c>
      <c r="I171" s="3"/>
      <c r="J171" s="3" t="s">
        <v>266</v>
      </c>
    </row>
    <row r="172" spans="1:10" ht="15">
      <c r="A172" s="3" t="s">
        <v>4152</v>
      </c>
      <c r="B172" s="3" t="s">
        <v>4298</v>
      </c>
      <c r="C172" s="3" t="s">
        <v>276</v>
      </c>
      <c r="D172" s="3" t="s">
        <v>325</v>
      </c>
      <c r="E172" s="3" t="s">
        <v>1037</v>
      </c>
      <c r="F172" s="3" t="s">
        <v>268</v>
      </c>
      <c r="G172" s="3" t="s">
        <v>302</v>
      </c>
      <c r="H172" s="3" t="s">
        <v>303</v>
      </c>
      <c r="I172" s="3"/>
      <c r="J172" s="3" t="s">
        <v>291</v>
      </c>
    </row>
    <row r="175" spans="1:10" ht="15">
      <c r="A175" s="3" t="s">
        <v>4153</v>
      </c>
      <c r="B175" s="3" t="s">
        <v>4298</v>
      </c>
      <c r="C175" s="3" t="s">
        <v>255</v>
      </c>
      <c r="D175" s="3" t="s">
        <v>325</v>
      </c>
      <c r="E175" s="3" t="s">
        <v>1037</v>
      </c>
      <c r="F175" s="3" t="s">
        <v>285</v>
      </c>
      <c r="G175" s="3" t="s">
        <v>272</v>
      </c>
      <c r="H175" s="3" t="s">
        <v>304</v>
      </c>
      <c r="I175" s="3"/>
      <c r="J175" s="3" t="s">
        <v>259</v>
      </c>
    </row>
    <row r="176" spans="1:10" ht="15">
      <c r="A176" s="3" t="s">
        <v>4154</v>
      </c>
      <c r="B176" s="3" t="s">
        <v>4298</v>
      </c>
      <c r="C176" s="3" t="s">
        <v>255</v>
      </c>
      <c r="D176" s="3" t="s">
        <v>325</v>
      </c>
      <c r="E176" s="3" t="s">
        <v>1037</v>
      </c>
      <c r="F176" s="3" t="s">
        <v>285</v>
      </c>
      <c r="G176" s="3" t="s">
        <v>272</v>
      </c>
      <c r="H176" s="3" t="s">
        <v>304</v>
      </c>
      <c r="I176" s="3"/>
      <c r="J176" s="3" t="s">
        <v>260</v>
      </c>
    </row>
    <row r="177" spans="1:10" ht="15">
      <c r="A177" s="3" t="s">
        <v>4155</v>
      </c>
      <c r="B177" s="3" t="s">
        <v>4298</v>
      </c>
      <c r="C177" s="3" t="s">
        <v>255</v>
      </c>
      <c r="D177" s="3" t="s">
        <v>325</v>
      </c>
      <c r="E177" s="3" t="s">
        <v>1037</v>
      </c>
      <c r="F177" s="3" t="s">
        <v>285</v>
      </c>
      <c r="G177" s="3" t="s">
        <v>272</v>
      </c>
      <c r="H177" s="3" t="s">
        <v>304</v>
      </c>
      <c r="I177" s="3"/>
      <c r="J177" s="3" t="s">
        <v>261</v>
      </c>
    </row>
    <row r="178" spans="1:10" ht="15">
      <c r="A178" s="3" t="s">
        <v>4156</v>
      </c>
      <c r="B178" s="3" t="s">
        <v>4298</v>
      </c>
      <c r="C178" s="3" t="s">
        <v>255</v>
      </c>
      <c r="D178" s="3" t="s">
        <v>325</v>
      </c>
      <c r="E178" s="3" t="s">
        <v>1037</v>
      </c>
      <c r="F178" s="3" t="s">
        <v>285</v>
      </c>
      <c r="G178" s="3" t="s">
        <v>272</v>
      </c>
      <c r="H178" s="3" t="s">
        <v>304</v>
      </c>
      <c r="I178" s="3"/>
      <c r="J178" s="3" t="s">
        <v>262</v>
      </c>
    </row>
    <row r="179" spans="1:10" ht="15">
      <c r="A179" s="3" t="s">
        <v>4157</v>
      </c>
      <c r="B179" s="3" t="s">
        <v>4298</v>
      </c>
      <c r="C179" s="3" t="s">
        <v>255</v>
      </c>
      <c r="D179" s="3" t="s">
        <v>325</v>
      </c>
      <c r="E179" s="3" t="s">
        <v>1037</v>
      </c>
      <c r="F179" s="3" t="s">
        <v>285</v>
      </c>
      <c r="G179" s="3" t="s">
        <v>272</v>
      </c>
      <c r="H179" s="3" t="s">
        <v>304</v>
      </c>
      <c r="I179" s="3"/>
      <c r="J179" s="3" t="s">
        <v>254</v>
      </c>
    </row>
    <row r="180" spans="1:10" ht="15">
      <c r="A180" s="3" t="s">
        <v>4158</v>
      </c>
      <c r="B180" s="3" t="s">
        <v>4298</v>
      </c>
      <c r="C180" s="3" t="s">
        <v>255</v>
      </c>
      <c r="D180" s="3" t="s">
        <v>325</v>
      </c>
      <c r="E180" s="3" t="s">
        <v>1037</v>
      </c>
      <c r="F180" s="3" t="s">
        <v>285</v>
      </c>
      <c r="G180" s="3" t="s">
        <v>272</v>
      </c>
      <c r="H180" s="3" t="s">
        <v>304</v>
      </c>
      <c r="I180" s="3"/>
      <c r="J180" s="3" t="s">
        <v>263</v>
      </c>
    </row>
    <row r="181" spans="1:10" ht="15">
      <c r="A181" s="3" t="s">
        <v>4159</v>
      </c>
      <c r="B181" s="3" t="s">
        <v>4298</v>
      </c>
      <c r="C181" s="3" t="s">
        <v>255</v>
      </c>
      <c r="D181" s="3" t="s">
        <v>325</v>
      </c>
      <c r="E181" s="3" t="s">
        <v>1037</v>
      </c>
      <c r="F181" s="3" t="s">
        <v>285</v>
      </c>
      <c r="G181" s="3" t="s">
        <v>272</v>
      </c>
      <c r="H181" s="3" t="s">
        <v>304</v>
      </c>
      <c r="I181" s="3"/>
      <c r="J181" s="3" t="s">
        <v>264</v>
      </c>
    </row>
    <row r="182" spans="1:10" ht="15">
      <c r="A182" s="3" t="s">
        <v>4160</v>
      </c>
      <c r="B182" s="3" t="s">
        <v>4298</v>
      </c>
      <c r="C182" s="3" t="s">
        <v>255</v>
      </c>
      <c r="D182" s="3" t="s">
        <v>325</v>
      </c>
      <c r="E182" s="3" t="s">
        <v>1037</v>
      </c>
      <c r="F182" s="3" t="s">
        <v>285</v>
      </c>
      <c r="G182" s="3" t="s">
        <v>272</v>
      </c>
      <c r="H182" s="3" t="s">
        <v>304</v>
      </c>
      <c r="I182" s="3"/>
      <c r="J182" s="3" t="s">
        <v>265</v>
      </c>
    </row>
    <row r="185" spans="1:10" ht="15">
      <c r="A185" s="3" t="s">
        <v>4161</v>
      </c>
      <c r="B185" s="3" t="s">
        <v>4298</v>
      </c>
      <c r="C185" s="3" t="s">
        <v>255</v>
      </c>
      <c r="D185" s="3" t="s">
        <v>325</v>
      </c>
      <c r="E185" s="3" t="s">
        <v>1037</v>
      </c>
      <c r="F185" s="3" t="s">
        <v>268</v>
      </c>
      <c r="G185" s="3" t="s">
        <v>269</v>
      </c>
      <c r="H185" s="3" t="s">
        <v>305</v>
      </c>
      <c r="I185" s="3"/>
      <c r="J185" s="3" t="s">
        <v>259</v>
      </c>
    </row>
    <row r="186" spans="1:10" ht="15">
      <c r="A186" s="3" t="s">
        <v>4162</v>
      </c>
      <c r="B186" s="3" t="s">
        <v>4298</v>
      </c>
      <c r="C186" s="3" t="s">
        <v>255</v>
      </c>
      <c r="D186" s="3" t="s">
        <v>325</v>
      </c>
      <c r="E186" s="3" t="s">
        <v>1037</v>
      </c>
      <c r="F186" s="3" t="s">
        <v>268</v>
      </c>
      <c r="G186" s="3" t="s">
        <v>269</v>
      </c>
      <c r="H186" s="3" t="s">
        <v>305</v>
      </c>
      <c r="I186" s="3"/>
      <c r="J186" s="3" t="s">
        <v>260</v>
      </c>
    </row>
    <row r="187" spans="1:10" ht="15">
      <c r="A187" s="3" t="s">
        <v>4163</v>
      </c>
      <c r="B187" s="3" t="s">
        <v>4298</v>
      </c>
      <c r="C187" s="3" t="s">
        <v>255</v>
      </c>
      <c r="D187" s="3" t="s">
        <v>325</v>
      </c>
      <c r="E187" s="3" t="s">
        <v>1037</v>
      </c>
      <c r="F187" s="3" t="s">
        <v>268</v>
      </c>
      <c r="G187" s="3" t="s">
        <v>269</v>
      </c>
      <c r="H187" s="3" t="s">
        <v>305</v>
      </c>
      <c r="I187" s="3"/>
      <c r="J187" s="3" t="s">
        <v>261</v>
      </c>
    </row>
    <row r="188" spans="1:10" ht="15">
      <c r="A188" s="3" t="s">
        <v>4164</v>
      </c>
      <c r="B188" s="3" t="s">
        <v>4298</v>
      </c>
      <c r="C188" s="3" t="s">
        <v>255</v>
      </c>
      <c r="D188" s="3" t="s">
        <v>325</v>
      </c>
      <c r="E188" s="3" t="s">
        <v>1037</v>
      </c>
      <c r="F188" s="3" t="s">
        <v>268</v>
      </c>
      <c r="G188" s="3" t="s">
        <v>269</v>
      </c>
      <c r="H188" s="3" t="s">
        <v>305</v>
      </c>
      <c r="I188" s="3"/>
      <c r="J188" s="3" t="s">
        <v>262</v>
      </c>
    </row>
    <row r="189" spans="1:10" ht="15">
      <c r="A189" s="3" t="s">
        <v>4165</v>
      </c>
      <c r="B189" s="3" t="s">
        <v>4298</v>
      </c>
      <c r="C189" s="3" t="s">
        <v>255</v>
      </c>
      <c r="D189" s="3" t="s">
        <v>325</v>
      </c>
      <c r="E189" s="3" t="s">
        <v>1037</v>
      </c>
      <c r="F189" s="3" t="s">
        <v>268</v>
      </c>
      <c r="G189" s="3" t="s">
        <v>269</v>
      </c>
      <c r="H189" s="3" t="s">
        <v>305</v>
      </c>
      <c r="I189" s="3"/>
      <c r="J189" s="3" t="s">
        <v>254</v>
      </c>
    </row>
    <row r="190" spans="1:10" ht="15">
      <c r="A190" s="3" t="s">
        <v>4166</v>
      </c>
      <c r="B190" s="3" t="s">
        <v>4298</v>
      </c>
      <c r="C190" s="3" t="s">
        <v>255</v>
      </c>
      <c r="D190" s="3" t="s">
        <v>325</v>
      </c>
      <c r="E190" s="3" t="s">
        <v>1037</v>
      </c>
      <c r="F190" s="3" t="s">
        <v>268</v>
      </c>
      <c r="G190" s="3" t="s">
        <v>269</v>
      </c>
      <c r="H190" s="3" t="s">
        <v>305</v>
      </c>
      <c r="I190" s="3"/>
      <c r="J190" s="3" t="s">
        <v>263</v>
      </c>
    </row>
    <row r="191" spans="1:10" ht="15">
      <c r="A191" s="3" t="s">
        <v>4167</v>
      </c>
      <c r="B191" s="3" t="s">
        <v>4298</v>
      </c>
      <c r="C191" s="3" t="s">
        <v>255</v>
      </c>
      <c r="D191" s="3" t="s">
        <v>325</v>
      </c>
      <c r="E191" s="3" t="s">
        <v>1037</v>
      </c>
      <c r="F191" s="3" t="s">
        <v>268</v>
      </c>
      <c r="G191" s="3" t="s">
        <v>269</v>
      </c>
      <c r="H191" s="3" t="s">
        <v>305</v>
      </c>
      <c r="I191" s="3"/>
      <c r="J191" s="3" t="s">
        <v>264</v>
      </c>
    </row>
    <row r="192" spans="1:10" ht="15">
      <c r="A192" s="3" t="s">
        <v>4168</v>
      </c>
      <c r="B192" s="3" t="s">
        <v>4298</v>
      </c>
      <c r="C192" s="3" t="s">
        <v>255</v>
      </c>
      <c r="D192" s="3" t="s">
        <v>325</v>
      </c>
      <c r="E192" s="3" t="s">
        <v>1037</v>
      </c>
      <c r="F192" s="3" t="s">
        <v>268</v>
      </c>
      <c r="G192" s="3" t="s">
        <v>269</v>
      </c>
      <c r="H192" s="3" t="s">
        <v>305</v>
      </c>
      <c r="I192" s="3"/>
      <c r="J192" s="3" t="s">
        <v>265</v>
      </c>
    </row>
    <row r="195" spans="1:10" ht="15">
      <c r="A195" s="3" t="s">
        <v>4169</v>
      </c>
      <c r="B195" s="3" t="s">
        <v>4298</v>
      </c>
      <c r="C195" s="3" t="s">
        <v>255</v>
      </c>
      <c r="D195" s="3" t="s">
        <v>325</v>
      </c>
      <c r="E195" s="3" t="s">
        <v>1037</v>
      </c>
      <c r="F195" s="3" t="s">
        <v>285</v>
      </c>
      <c r="G195" s="3" t="s">
        <v>272</v>
      </c>
      <c r="H195" s="3" t="s">
        <v>306</v>
      </c>
      <c r="I195" s="3"/>
      <c r="J195" s="3" t="s">
        <v>259</v>
      </c>
    </row>
    <row r="196" spans="1:10" ht="15">
      <c r="A196" s="3" t="s">
        <v>4170</v>
      </c>
      <c r="B196" s="3" t="s">
        <v>4298</v>
      </c>
      <c r="C196" s="3" t="s">
        <v>255</v>
      </c>
      <c r="D196" s="3" t="s">
        <v>325</v>
      </c>
      <c r="E196" s="3" t="s">
        <v>1037</v>
      </c>
      <c r="F196" s="3" t="s">
        <v>285</v>
      </c>
      <c r="G196" s="3" t="s">
        <v>272</v>
      </c>
      <c r="H196" s="3" t="s">
        <v>306</v>
      </c>
      <c r="I196" s="3"/>
      <c r="J196" s="3" t="s">
        <v>260</v>
      </c>
    </row>
    <row r="197" spans="1:10" ht="15">
      <c r="A197" s="3" t="s">
        <v>4171</v>
      </c>
      <c r="B197" s="3" t="s">
        <v>4298</v>
      </c>
      <c r="C197" s="3" t="s">
        <v>255</v>
      </c>
      <c r="D197" s="3" t="s">
        <v>325</v>
      </c>
      <c r="E197" s="3" t="s">
        <v>1037</v>
      </c>
      <c r="F197" s="3" t="s">
        <v>285</v>
      </c>
      <c r="G197" s="3" t="s">
        <v>272</v>
      </c>
      <c r="H197" s="3" t="s">
        <v>306</v>
      </c>
      <c r="I197" s="3"/>
      <c r="J197" s="3" t="s">
        <v>261</v>
      </c>
    </row>
    <row r="198" spans="1:10" ht="15">
      <c r="A198" s="3" t="s">
        <v>4172</v>
      </c>
      <c r="B198" s="3" t="s">
        <v>4298</v>
      </c>
      <c r="C198" s="3" t="s">
        <v>255</v>
      </c>
      <c r="D198" s="3" t="s">
        <v>325</v>
      </c>
      <c r="E198" s="3" t="s">
        <v>1037</v>
      </c>
      <c r="F198" s="3" t="s">
        <v>285</v>
      </c>
      <c r="G198" s="3" t="s">
        <v>272</v>
      </c>
      <c r="H198" s="3" t="s">
        <v>306</v>
      </c>
      <c r="I198" s="3"/>
      <c r="J198" s="3" t="s">
        <v>262</v>
      </c>
    </row>
    <row r="199" spans="1:10" ht="15">
      <c r="A199" s="3" t="s">
        <v>4173</v>
      </c>
      <c r="B199" s="3" t="s">
        <v>4298</v>
      </c>
      <c r="C199" s="3" t="s">
        <v>255</v>
      </c>
      <c r="D199" s="3" t="s">
        <v>325</v>
      </c>
      <c r="E199" s="3" t="s">
        <v>1037</v>
      </c>
      <c r="F199" s="3" t="s">
        <v>285</v>
      </c>
      <c r="G199" s="3" t="s">
        <v>272</v>
      </c>
      <c r="H199" s="3" t="s">
        <v>306</v>
      </c>
      <c r="I199" s="3"/>
      <c r="J199" s="3" t="s">
        <v>254</v>
      </c>
    </row>
    <row r="200" spans="1:10" ht="15">
      <c r="A200" s="3" t="s">
        <v>4174</v>
      </c>
      <c r="B200" s="3" t="s">
        <v>4298</v>
      </c>
      <c r="C200" s="3" t="s">
        <v>255</v>
      </c>
      <c r="D200" s="3" t="s">
        <v>325</v>
      </c>
      <c r="E200" s="3" t="s">
        <v>1037</v>
      </c>
      <c r="F200" s="3" t="s">
        <v>285</v>
      </c>
      <c r="G200" s="3" t="s">
        <v>272</v>
      </c>
      <c r="H200" s="3" t="s">
        <v>306</v>
      </c>
      <c r="I200" s="3"/>
      <c r="J200" s="3" t="s">
        <v>263</v>
      </c>
    </row>
    <row r="201" spans="1:10" ht="15">
      <c r="A201" s="3" t="s">
        <v>4175</v>
      </c>
      <c r="B201" s="3" t="s">
        <v>4298</v>
      </c>
      <c r="C201" s="3" t="s">
        <v>255</v>
      </c>
      <c r="D201" s="3" t="s">
        <v>325</v>
      </c>
      <c r="E201" s="3" t="s">
        <v>1037</v>
      </c>
      <c r="F201" s="3" t="s">
        <v>285</v>
      </c>
      <c r="G201" s="3" t="s">
        <v>272</v>
      </c>
      <c r="H201" s="3" t="s">
        <v>306</v>
      </c>
      <c r="I201" s="3"/>
      <c r="J201" s="3" t="s">
        <v>264</v>
      </c>
    </row>
    <row r="202" spans="1:10" ht="15">
      <c r="A202" s="3" t="s">
        <v>4176</v>
      </c>
      <c r="B202" s="3" t="s">
        <v>4298</v>
      </c>
      <c r="C202" s="3" t="s">
        <v>255</v>
      </c>
      <c r="D202" s="3" t="s">
        <v>325</v>
      </c>
      <c r="E202" s="3" t="s">
        <v>1037</v>
      </c>
      <c r="F202" s="3" t="s">
        <v>285</v>
      </c>
      <c r="G202" s="3" t="s">
        <v>272</v>
      </c>
      <c r="H202" s="3" t="s">
        <v>306</v>
      </c>
      <c r="I202" s="3"/>
      <c r="J202" s="3" t="s">
        <v>265</v>
      </c>
    </row>
    <row r="203" spans="1:10" ht="15">
      <c r="A203" s="3" t="s">
        <v>4177</v>
      </c>
      <c r="B203" s="3" t="s">
        <v>4298</v>
      </c>
      <c r="C203" s="3" t="s">
        <v>255</v>
      </c>
      <c r="D203" s="3" t="s">
        <v>325</v>
      </c>
      <c r="E203" s="3" t="s">
        <v>1037</v>
      </c>
      <c r="F203" s="3" t="s">
        <v>285</v>
      </c>
      <c r="G203" s="3" t="s">
        <v>272</v>
      </c>
      <c r="H203" s="3" t="s">
        <v>306</v>
      </c>
      <c r="I203" s="3"/>
      <c r="J203" s="3" t="s">
        <v>266</v>
      </c>
    </row>
    <row r="204" spans="1:10" ht="15">
      <c r="A204" s="3" t="s">
        <v>4178</v>
      </c>
      <c r="B204" s="3" t="s">
        <v>4298</v>
      </c>
      <c r="C204" s="3" t="s">
        <v>255</v>
      </c>
      <c r="D204" s="3" t="s">
        <v>325</v>
      </c>
      <c r="E204" s="3" t="s">
        <v>1037</v>
      </c>
      <c r="F204" s="3" t="s">
        <v>285</v>
      </c>
      <c r="G204" s="3" t="s">
        <v>272</v>
      </c>
      <c r="H204" s="3" t="s">
        <v>306</v>
      </c>
      <c r="I204" s="3"/>
      <c r="J204" s="3" t="s">
        <v>291</v>
      </c>
    </row>
    <row r="205" spans="1:10" ht="15">
      <c r="A205" s="3" t="s">
        <v>4179</v>
      </c>
      <c r="B205" s="3" t="s">
        <v>4298</v>
      </c>
      <c r="C205" s="3" t="s">
        <v>255</v>
      </c>
      <c r="D205" s="3" t="s">
        <v>325</v>
      </c>
      <c r="E205" s="3" t="s">
        <v>1037</v>
      </c>
      <c r="F205" s="3" t="s">
        <v>285</v>
      </c>
      <c r="G205" s="3" t="s">
        <v>272</v>
      </c>
      <c r="H205" s="3" t="s">
        <v>306</v>
      </c>
      <c r="I205" s="3"/>
      <c r="J205" s="3" t="s">
        <v>298</v>
      </c>
    </row>
    <row r="206" spans="1:10" ht="15">
      <c r="A206" s="3" t="s">
        <v>4180</v>
      </c>
      <c r="B206" s="3" t="s">
        <v>4298</v>
      </c>
      <c r="C206" s="3" t="s">
        <v>255</v>
      </c>
      <c r="D206" s="3" t="s">
        <v>325</v>
      </c>
      <c r="E206" s="3" t="s">
        <v>1037</v>
      </c>
      <c r="F206" s="3" t="s">
        <v>285</v>
      </c>
      <c r="G206" s="3" t="s">
        <v>272</v>
      </c>
      <c r="H206" s="3" t="s">
        <v>306</v>
      </c>
      <c r="I206" s="3"/>
      <c r="J206" s="3" t="s">
        <v>299</v>
      </c>
    </row>
    <row r="209" spans="1:10" ht="15">
      <c r="A209" s="3" t="s">
        <v>4181</v>
      </c>
      <c r="B209" s="3" t="s">
        <v>4298</v>
      </c>
      <c r="C209" s="3" t="s">
        <v>255</v>
      </c>
      <c r="D209" s="3" t="s">
        <v>325</v>
      </c>
      <c r="E209" s="3" t="s">
        <v>1037</v>
      </c>
      <c r="F209" s="3" t="s">
        <v>268</v>
      </c>
      <c r="G209" s="3" t="s">
        <v>269</v>
      </c>
      <c r="H209" s="3" t="s">
        <v>307</v>
      </c>
      <c r="I209" s="3"/>
      <c r="J209" s="3" t="s">
        <v>259</v>
      </c>
    </row>
    <row r="210" spans="1:10" ht="15">
      <c r="A210" s="3" t="s">
        <v>4182</v>
      </c>
      <c r="B210" s="3" t="s">
        <v>4298</v>
      </c>
      <c r="C210" s="3" t="s">
        <v>255</v>
      </c>
      <c r="D210" s="3" t="s">
        <v>325</v>
      </c>
      <c r="E210" s="3" t="s">
        <v>1037</v>
      </c>
      <c r="F210" s="3" t="s">
        <v>268</v>
      </c>
      <c r="G210" s="3" t="s">
        <v>269</v>
      </c>
      <c r="H210" s="3" t="s">
        <v>307</v>
      </c>
      <c r="I210" s="3"/>
      <c r="J210" s="3" t="s">
        <v>260</v>
      </c>
    </row>
    <row r="211" spans="1:10" ht="15">
      <c r="A211" s="3" t="s">
        <v>4183</v>
      </c>
      <c r="B211" s="3" t="s">
        <v>4298</v>
      </c>
      <c r="C211" s="3" t="s">
        <v>255</v>
      </c>
      <c r="D211" s="3" t="s">
        <v>325</v>
      </c>
      <c r="E211" s="3" t="s">
        <v>1037</v>
      </c>
      <c r="F211" s="3" t="s">
        <v>268</v>
      </c>
      <c r="G211" s="3" t="s">
        <v>269</v>
      </c>
      <c r="H211" s="3" t="s">
        <v>307</v>
      </c>
      <c r="I211" s="3"/>
      <c r="J211" s="3" t="s">
        <v>261</v>
      </c>
    </row>
    <row r="212" spans="1:10" ht="15">
      <c r="A212" s="3" t="s">
        <v>4184</v>
      </c>
      <c r="B212" s="3" t="s">
        <v>4298</v>
      </c>
      <c r="C212" s="3" t="s">
        <v>255</v>
      </c>
      <c r="D212" s="3" t="s">
        <v>325</v>
      </c>
      <c r="E212" s="3" t="s">
        <v>1037</v>
      </c>
      <c r="F212" s="3" t="s">
        <v>268</v>
      </c>
      <c r="G212" s="3" t="s">
        <v>269</v>
      </c>
      <c r="H212" s="3" t="s">
        <v>307</v>
      </c>
      <c r="I212" s="3"/>
      <c r="J212" s="3" t="s">
        <v>262</v>
      </c>
    </row>
    <row r="213" spans="1:10" ht="15">
      <c r="A213" s="3" t="s">
        <v>4185</v>
      </c>
      <c r="B213" s="3" t="s">
        <v>4298</v>
      </c>
      <c r="C213" s="3" t="s">
        <v>255</v>
      </c>
      <c r="D213" s="3" t="s">
        <v>325</v>
      </c>
      <c r="E213" s="3" t="s">
        <v>1037</v>
      </c>
      <c r="F213" s="3" t="s">
        <v>268</v>
      </c>
      <c r="G213" s="3" t="s">
        <v>269</v>
      </c>
      <c r="H213" s="3" t="s">
        <v>307</v>
      </c>
      <c r="I213" s="3"/>
      <c r="J213" s="3" t="s">
        <v>254</v>
      </c>
    </row>
    <row r="214" spans="1:10" ht="15">
      <c r="A214" s="3" t="s">
        <v>4186</v>
      </c>
      <c r="B214" s="3" t="s">
        <v>4298</v>
      </c>
      <c r="C214" s="3" t="s">
        <v>255</v>
      </c>
      <c r="D214" s="3" t="s">
        <v>325</v>
      </c>
      <c r="E214" s="3" t="s">
        <v>1037</v>
      </c>
      <c r="F214" s="3" t="s">
        <v>268</v>
      </c>
      <c r="G214" s="3" t="s">
        <v>269</v>
      </c>
      <c r="H214" s="3" t="s">
        <v>307</v>
      </c>
      <c r="I214" s="3"/>
      <c r="J214" s="3" t="s">
        <v>263</v>
      </c>
    </row>
    <row r="215" spans="1:10" ht="15">
      <c r="A215" s="3" t="s">
        <v>4187</v>
      </c>
      <c r="B215" s="3" t="s">
        <v>4298</v>
      </c>
      <c r="C215" s="3" t="s">
        <v>255</v>
      </c>
      <c r="D215" s="3" t="s">
        <v>325</v>
      </c>
      <c r="E215" s="3" t="s">
        <v>1037</v>
      </c>
      <c r="F215" s="3" t="s">
        <v>268</v>
      </c>
      <c r="G215" s="3" t="s">
        <v>269</v>
      </c>
      <c r="H215" s="3" t="s">
        <v>307</v>
      </c>
      <c r="I215" s="3"/>
      <c r="J215" s="3" t="s">
        <v>264</v>
      </c>
    </row>
    <row r="216" spans="1:10" ht="15">
      <c r="A216" s="3" t="s">
        <v>4188</v>
      </c>
      <c r="B216" s="3" t="s">
        <v>4298</v>
      </c>
      <c r="C216" s="3" t="s">
        <v>255</v>
      </c>
      <c r="D216" s="3" t="s">
        <v>325</v>
      </c>
      <c r="E216" s="3" t="s">
        <v>1037</v>
      </c>
      <c r="F216" s="3" t="s">
        <v>268</v>
      </c>
      <c r="G216" s="3" t="s">
        <v>269</v>
      </c>
      <c r="H216" s="3" t="s">
        <v>307</v>
      </c>
      <c r="I216" s="3"/>
      <c r="J216" s="3" t="s">
        <v>265</v>
      </c>
    </row>
    <row r="217" spans="1:10" ht="15">
      <c r="A217" s="3" t="s">
        <v>4189</v>
      </c>
      <c r="B217" s="3" t="s">
        <v>4298</v>
      </c>
      <c r="C217" s="3" t="s">
        <v>255</v>
      </c>
      <c r="D217" s="3" t="s">
        <v>325</v>
      </c>
      <c r="E217" s="3" t="s">
        <v>1037</v>
      </c>
      <c r="F217" s="3" t="s">
        <v>268</v>
      </c>
      <c r="G217" s="3" t="s">
        <v>269</v>
      </c>
      <c r="H217" s="3" t="s">
        <v>307</v>
      </c>
      <c r="I217" s="3"/>
      <c r="J217" s="3" t="s">
        <v>266</v>
      </c>
    </row>
    <row r="218" spans="1:10" ht="15">
      <c r="A218" s="3" t="s">
        <v>4190</v>
      </c>
      <c r="B218" s="3" t="s">
        <v>4298</v>
      </c>
      <c r="C218" s="3" t="s">
        <v>255</v>
      </c>
      <c r="D218" s="3" t="s">
        <v>325</v>
      </c>
      <c r="E218" s="3" t="s">
        <v>1037</v>
      </c>
      <c r="F218" s="3" t="s">
        <v>268</v>
      </c>
      <c r="G218" s="3" t="s">
        <v>269</v>
      </c>
      <c r="H218" s="3" t="s">
        <v>307</v>
      </c>
      <c r="I218" s="3"/>
      <c r="J218" s="3" t="s">
        <v>291</v>
      </c>
    </row>
    <row r="219" spans="1:10" ht="15">
      <c r="A219" s="3" t="s">
        <v>4191</v>
      </c>
      <c r="B219" s="3" t="s">
        <v>4298</v>
      </c>
      <c r="C219" s="3" t="s">
        <v>255</v>
      </c>
      <c r="D219" s="3" t="s">
        <v>325</v>
      </c>
      <c r="E219" s="3" t="s">
        <v>1037</v>
      </c>
      <c r="F219" s="3" t="s">
        <v>268</v>
      </c>
      <c r="G219" s="3" t="s">
        <v>269</v>
      </c>
      <c r="H219" s="3" t="s">
        <v>307</v>
      </c>
      <c r="I219" s="3"/>
      <c r="J219" s="3" t="s">
        <v>298</v>
      </c>
    </row>
    <row r="220" spans="1:10" ht="15">
      <c r="A220" s="3" t="s">
        <v>4192</v>
      </c>
      <c r="B220" s="3" t="s">
        <v>4298</v>
      </c>
      <c r="C220" s="3" t="s">
        <v>255</v>
      </c>
      <c r="D220" s="3" t="s">
        <v>325</v>
      </c>
      <c r="E220" s="3" t="s">
        <v>1037</v>
      </c>
      <c r="F220" s="3" t="s">
        <v>268</v>
      </c>
      <c r="G220" s="3" t="s">
        <v>269</v>
      </c>
      <c r="H220" s="3" t="s">
        <v>307</v>
      </c>
      <c r="I220" s="3"/>
      <c r="J220" s="3" t="s">
        <v>299</v>
      </c>
    </row>
    <row r="223" spans="1:10" ht="15">
      <c r="A223" s="3" t="s">
        <v>4193</v>
      </c>
      <c r="B223" s="3" t="s">
        <v>4298</v>
      </c>
      <c r="C223" s="3" t="s">
        <v>255</v>
      </c>
      <c r="D223" s="3" t="s">
        <v>325</v>
      </c>
      <c r="E223" s="3" t="s">
        <v>1037</v>
      </c>
      <c r="F223" s="3" t="s">
        <v>268</v>
      </c>
      <c r="G223" s="3" t="s">
        <v>269</v>
      </c>
      <c r="H223" s="3" t="s">
        <v>308</v>
      </c>
      <c r="I223" s="3"/>
      <c r="J223" s="3" t="s">
        <v>259</v>
      </c>
    </row>
    <row r="224" spans="1:10" ht="15">
      <c r="A224" s="3" t="s">
        <v>4194</v>
      </c>
      <c r="B224" s="3" t="s">
        <v>4298</v>
      </c>
      <c r="C224" s="3" t="s">
        <v>255</v>
      </c>
      <c r="D224" s="3" t="s">
        <v>325</v>
      </c>
      <c r="E224" s="3" t="s">
        <v>1037</v>
      </c>
      <c r="F224" s="3" t="s">
        <v>268</v>
      </c>
      <c r="G224" s="3" t="s">
        <v>269</v>
      </c>
      <c r="H224" s="3" t="s">
        <v>308</v>
      </c>
      <c r="I224" s="3"/>
      <c r="J224" s="3" t="s">
        <v>260</v>
      </c>
    </row>
    <row r="225" spans="1:10" ht="15">
      <c r="A225" s="3" t="s">
        <v>4195</v>
      </c>
      <c r="B225" s="3" t="s">
        <v>4298</v>
      </c>
      <c r="C225" s="3" t="s">
        <v>255</v>
      </c>
      <c r="D225" s="3" t="s">
        <v>325</v>
      </c>
      <c r="E225" s="3" t="s">
        <v>1037</v>
      </c>
      <c r="F225" s="3" t="s">
        <v>268</v>
      </c>
      <c r="G225" s="3" t="s">
        <v>269</v>
      </c>
      <c r="H225" s="3" t="s">
        <v>308</v>
      </c>
      <c r="I225" s="3"/>
      <c r="J225" s="3" t="s">
        <v>261</v>
      </c>
    </row>
    <row r="226" spans="1:10" ht="15">
      <c r="A226" s="3" t="s">
        <v>4196</v>
      </c>
      <c r="B226" s="3" t="s">
        <v>4298</v>
      </c>
      <c r="C226" s="3" t="s">
        <v>255</v>
      </c>
      <c r="D226" s="3" t="s">
        <v>325</v>
      </c>
      <c r="E226" s="3" t="s">
        <v>1037</v>
      </c>
      <c r="F226" s="3" t="s">
        <v>268</v>
      </c>
      <c r="G226" s="3" t="s">
        <v>269</v>
      </c>
      <c r="H226" s="3" t="s">
        <v>308</v>
      </c>
      <c r="I226" s="3"/>
      <c r="J226" s="3" t="s">
        <v>262</v>
      </c>
    </row>
    <row r="227" spans="1:10" ht="15">
      <c r="A227" s="3" t="s">
        <v>4197</v>
      </c>
      <c r="B227" s="3" t="s">
        <v>4298</v>
      </c>
      <c r="C227" s="3" t="s">
        <v>255</v>
      </c>
      <c r="D227" s="3" t="s">
        <v>325</v>
      </c>
      <c r="E227" s="3" t="s">
        <v>1037</v>
      </c>
      <c r="F227" s="3" t="s">
        <v>268</v>
      </c>
      <c r="G227" s="3" t="s">
        <v>269</v>
      </c>
      <c r="H227" s="3" t="s">
        <v>308</v>
      </c>
      <c r="I227" s="3"/>
      <c r="J227" s="3" t="s">
        <v>254</v>
      </c>
    </row>
    <row r="228" spans="1:10" ht="15">
      <c r="A228" s="3" t="s">
        <v>4198</v>
      </c>
      <c r="B228" s="3" t="s">
        <v>4298</v>
      </c>
      <c r="C228" s="3" t="s">
        <v>255</v>
      </c>
      <c r="D228" s="3" t="s">
        <v>325</v>
      </c>
      <c r="E228" s="3" t="s">
        <v>1037</v>
      </c>
      <c r="F228" s="3" t="s">
        <v>268</v>
      </c>
      <c r="G228" s="3" t="s">
        <v>269</v>
      </c>
      <c r="H228" s="3" t="s">
        <v>308</v>
      </c>
      <c r="I228" s="3"/>
      <c r="J228" s="3" t="s">
        <v>263</v>
      </c>
    </row>
    <row r="229" spans="1:10" ht="15">
      <c r="A229" s="3" t="s">
        <v>4199</v>
      </c>
      <c r="B229" s="3" t="s">
        <v>4298</v>
      </c>
      <c r="C229" s="3" t="s">
        <v>255</v>
      </c>
      <c r="D229" s="3" t="s">
        <v>325</v>
      </c>
      <c r="E229" s="3" t="s">
        <v>1037</v>
      </c>
      <c r="F229" s="3" t="s">
        <v>268</v>
      </c>
      <c r="G229" s="3" t="s">
        <v>269</v>
      </c>
      <c r="H229" s="3" t="s">
        <v>308</v>
      </c>
      <c r="I229" s="3"/>
      <c r="J229" s="3" t="s">
        <v>264</v>
      </c>
    </row>
    <row r="230" spans="1:10" ht="15">
      <c r="A230" s="3" t="s">
        <v>4200</v>
      </c>
      <c r="B230" s="3" t="s">
        <v>4298</v>
      </c>
      <c r="C230" s="3" t="s">
        <v>255</v>
      </c>
      <c r="D230" s="3" t="s">
        <v>325</v>
      </c>
      <c r="E230" s="3" t="s">
        <v>1037</v>
      </c>
      <c r="F230" s="3" t="s">
        <v>268</v>
      </c>
      <c r="G230" s="3" t="s">
        <v>269</v>
      </c>
      <c r="H230" s="3" t="s">
        <v>308</v>
      </c>
      <c r="I230" s="3"/>
      <c r="J230" s="3" t="s">
        <v>265</v>
      </c>
    </row>
    <row r="231" spans="1:10" ht="15">
      <c r="A231" s="3" t="s">
        <v>4201</v>
      </c>
      <c r="B231" s="3" t="s">
        <v>4298</v>
      </c>
      <c r="C231" s="3" t="s">
        <v>255</v>
      </c>
      <c r="D231" s="3" t="s">
        <v>325</v>
      </c>
      <c r="E231" s="3" t="s">
        <v>1037</v>
      </c>
      <c r="F231" s="3" t="s">
        <v>268</v>
      </c>
      <c r="G231" s="3" t="s">
        <v>269</v>
      </c>
      <c r="H231" s="3" t="s">
        <v>308</v>
      </c>
      <c r="I231" s="3"/>
      <c r="J231" s="3" t="s">
        <v>266</v>
      </c>
    </row>
    <row r="232" spans="1:10" ht="15">
      <c r="A232" s="3" t="s">
        <v>4202</v>
      </c>
      <c r="B232" s="3" t="s">
        <v>4298</v>
      </c>
      <c r="C232" s="3" t="s">
        <v>255</v>
      </c>
      <c r="D232" s="3" t="s">
        <v>325</v>
      </c>
      <c r="E232" s="3" t="s">
        <v>1037</v>
      </c>
      <c r="F232" s="3" t="s">
        <v>268</v>
      </c>
      <c r="G232" s="3" t="s">
        <v>269</v>
      </c>
      <c r="H232" s="3" t="s">
        <v>308</v>
      </c>
      <c r="I232" s="3"/>
      <c r="J232" s="3" t="s">
        <v>291</v>
      </c>
    </row>
    <row r="233" spans="1:10" ht="15">
      <c r="A233" s="3" t="s">
        <v>4203</v>
      </c>
      <c r="B233" s="3" t="s">
        <v>4298</v>
      </c>
      <c r="C233" s="3" t="s">
        <v>255</v>
      </c>
      <c r="D233" s="3" t="s">
        <v>325</v>
      </c>
      <c r="E233" s="3" t="s">
        <v>1037</v>
      </c>
      <c r="F233" s="3" t="s">
        <v>268</v>
      </c>
      <c r="G233" s="3" t="s">
        <v>269</v>
      </c>
      <c r="H233" s="3" t="s">
        <v>308</v>
      </c>
      <c r="I233" s="3"/>
      <c r="J233" s="3" t="s">
        <v>298</v>
      </c>
    </row>
    <row r="234" spans="1:10" ht="15">
      <c r="A234" s="3" t="s">
        <v>4204</v>
      </c>
      <c r="B234" s="3" t="s">
        <v>4298</v>
      </c>
      <c r="C234" s="3" t="s">
        <v>255</v>
      </c>
      <c r="D234" s="3" t="s">
        <v>325</v>
      </c>
      <c r="E234" s="3" t="s">
        <v>1037</v>
      </c>
      <c r="F234" s="3" t="s">
        <v>268</v>
      </c>
      <c r="G234" s="3" t="s">
        <v>269</v>
      </c>
      <c r="H234" s="3" t="s">
        <v>308</v>
      </c>
      <c r="I234" s="3"/>
      <c r="J234" s="3" t="s">
        <v>299</v>
      </c>
    </row>
    <row r="237" spans="1:10" ht="15">
      <c r="A237" s="3" t="s">
        <v>4205</v>
      </c>
      <c r="B237" s="3" t="s">
        <v>4298</v>
      </c>
      <c r="C237" s="3" t="s">
        <v>255</v>
      </c>
      <c r="D237" s="3" t="s">
        <v>325</v>
      </c>
      <c r="E237" s="3" t="s">
        <v>1037</v>
      </c>
      <c r="F237" s="3" t="s">
        <v>309</v>
      </c>
      <c r="G237" s="3" t="s">
        <v>310</v>
      </c>
      <c r="H237" s="3" t="s">
        <v>311</v>
      </c>
      <c r="I237" s="3"/>
      <c r="J237" s="3" t="s">
        <v>259</v>
      </c>
    </row>
    <row r="238" spans="1:10" ht="15">
      <c r="A238" s="3" t="s">
        <v>4206</v>
      </c>
      <c r="B238" s="3" t="s">
        <v>4298</v>
      </c>
      <c r="C238" s="3" t="s">
        <v>255</v>
      </c>
      <c r="D238" s="3" t="s">
        <v>325</v>
      </c>
      <c r="E238" s="3" t="s">
        <v>1037</v>
      </c>
      <c r="F238" s="3" t="s">
        <v>309</v>
      </c>
      <c r="G238" s="3" t="s">
        <v>310</v>
      </c>
      <c r="H238" s="3" t="s">
        <v>311</v>
      </c>
      <c r="I238" s="3"/>
      <c r="J238" s="3" t="s">
        <v>260</v>
      </c>
    </row>
    <row r="239" spans="1:10" ht="15">
      <c r="A239" s="3" t="s">
        <v>4207</v>
      </c>
      <c r="B239" s="3" t="s">
        <v>4298</v>
      </c>
      <c r="C239" s="3" t="s">
        <v>255</v>
      </c>
      <c r="D239" s="3" t="s">
        <v>325</v>
      </c>
      <c r="E239" s="3" t="s">
        <v>1037</v>
      </c>
      <c r="F239" s="3" t="s">
        <v>309</v>
      </c>
      <c r="G239" s="3" t="s">
        <v>310</v>
      </c>
      <c r="H239" s="3" t="s">
        <v>311</v>
      </c>
      <c r="I239" s="3"/>
      <c r="J239" s="3" t="s">
        <v>261</v>
      </c>
    </row>
    <row r="240" spans="1:10" ht="15">
      <c r="A240" s="3" t="s">
        <v>4208</v>
      </c>
      <c r="B240" s="3" t="s">
        <v>4298</v>
      </c>
      <c r="C240" s="3" t="s">
        <v>255</v>
      </c>
      <c r="D240" s="3" t="s">
        <v>325</v>
      </c>
      <c r="E240" s="3" t="s">
        <v>1037</v>
      </c>
      <c r="F240" s="3" t="s">
        <v>309</v>
      </c>
      <c r="G240" s="3" t="s">
        <v>310</v>
      </c>
      <c r="H240" s="3" t="s">
        <v>311</v>
      </c>
      <c r="I240" s="3"/>
      <c r="J240" s="3" t="s">
        <v>262</v>
      </c>
    </row>
    <row r="241" spans="1:10" ht="15">
      <c r="A241" s="3" t="s">
        <v>4209</v>
      </c>
      <c r="B241" s="3" t="s">
        <v>4298</v>
      </c>
      <c r="C241" s="3" t="s">
        <v>255</v>
      </c>
      <c r="D241" s="3" t="s">
        <v>325</v>
      </c>
      <c r="E241" s="3" t="s">
        <v>1037</v>
      </c>
      <c r="F241" s="3" t="s">
        <v>309</v>
      </c>
      <c r="G241" s="3" t="s">
        <v>310</v>
      </c>
      <c r="H241" s="3" t="s">
        <v>311</v>
      </c>
      <c r="I241" s="3"/>
      <c r="J241" s="3" t="s">
        <v>254</v>
      </c>
    </row>
    <row r="242" spans="1:10" ht="15">
      <c r="A242" s="3" t="s">
        <v>4210</v>
      </c>
      <c r="B242" s="3" t="s">
        <v>4298</v>
      </c>
      <c r="C242" s="3" t="s">
        <v>255</v>
      </c>
      <c r="D242" s="3" t="s">
        <v>325</v>
      </c>
      <c r="E242" s="3" t="s">
        <v>1037</v>
      </c>
      <c r="F242" s="3" t="s">
        <v>309</v>
      </c>
      <c r="G242" s="3" t="s">
        <v>310</v>
      </c>
      <c r="H242" s="3" t="s">
        <v>311</v>
      </c>
      <c r="I242" s="3"/>
      <c r="J242" s="3" t="s">
        <v>263</v>
      </c>
    </row>
    <row r="243" spans="1:10" ht="15">
      <c r="A243" s="3" t="s">
        <v>4211</v>
      </c>
      <c r="B243" s="3" t="s">
        <v>4298</v>
      </c>
      <c r="C243" s="3" t="s">
        <v>255</v>
      </c>
      <c r="D243" s="3" t="s">
        <v>325</v>
      </c>
      <c r="E243" s="3" t="s">
        <v>1037</v>
      </c>
      <c r="F243" s="3" t="s">
        <v>309</v>
      </c>
      <c r="G243" s="3" t="s">
        <v>310</v>
      </c>
      <c r="H243" s="3" t="s">
        <v>311</v>
      </c>
      <c r="I243" s="3"/>
      <c r="J243" s="3" t="s">
        <v>264</v>
      </c>
    </row>
    <row r="244" spans="1:10" ht="15">
      <c r="A244" s="3" t="s">
        <v>4212</v>
      </c>
      <c r="B244" s="3" t="s">
        <v>4298</v>
      </c>
      <c r="C244" s="3" t="s">
        <v>255</v>
      </c>
      <c r="D244" s="3" t="s">
        <v>325</v>
      </c>
      <c r="E244" s="3" t="s">
        <v>1037</v>
      </c>
      <c r="F244" s="3" t="s">
        <v>309</v>
      </c>
      <c r="G244" s="3" t="s">
        <v>310</v>
      </c>
      <c r="H244" s="3" t="s">
        <v>311</v>
      </c>
      <c r="I244" s="3"/>
      <c r="J244" s="3" t="s">
        <v>265</v>
      </c>
    </row>
    <row r="245" spans="1:10" ht="15">
      <c r="A245" s="3" t="s">
        <v>4213</v>
      </c>
      <c r="B245" s="3" t="s">
        <v>4298</v>
      </c>
      <c r="C245" s="3" t="s">
        <v>255</v>
      </c>
      <c r="D245" s="3" t="s">
        <v>325</v>
      </c>
      <c r="E245" s="3" t="s">
        <v>1037</v>
      </c>
      <c r="F245" s="3" t="s">
        <v>309</v>
      </c>
      <c r="G245" s="3" t="s">
        <v>310</v>
      </c>
      <c r="H245" s="3" t="s">
        <v>311</v>
      </c>
      <c r="I245" s="3"/>
      <c r="J245" s="3" t="s">
        <v>266</v>
      </c>
    </row>
    <row r="246" spans="1:10" ht="15">
      <c r="A246" s="3" t="s">
        <v>4214</v>
      </c>
      <c r="B246" s="3" t="s">
        <v>4298</v>
      </c>
      <c r="C246" s="3" t="s">
        <v>255</v>
      </c>
      <c r="D246" s="3" t="s">
        <v>325</v>
      </c>
      <c r="E246" s="3" t="s">
        <v>1037</v>
      </c>
      <c r="F246" s="3" t="s">
        <v>309</v>
      </c>
      <c r="G246" s="3" t="s">
        <v>310</v>
      </c>
      <c r="H246" s="3" t="s">
        <v>311</v>
      </c>
      <c r="I246" s="3"/>
      <c r="J246" s="3" t="s">
        <v>291</v>
      </c>
    </row>
    <row r="247" spans="1:10" ht="15">
      <c r="A247" s="3" t="s">
        <v>4215</v>
      </c>
      <c r="B247" s="3" t="s">
        <v>4298</v>
      </c>
      <c r="C247" s="3" t="s">
        <v>255</v>
      </c>
      <c r="D247" s="3" t="s">
        <v>325</v>
      </c>
      <c r="E247" s="3" t="s">
        <v>1037</v>
      </c>
      <c r="F247" s="3" t="s">
        <v>309</v>
      </c>
      <c r="G247" s="3" t="s">
        <v>310</v>
      </c>
      <c r="H247" s="3" t="s">
        <v>311</v>
      </c>
      <c r="I247" s="3"/>
      <c r="J247" s="3" t="s">
        <v>298</v>
      </c>
    </row>
    <row r="248" spans="1:10" ht="15">
      <c r="A248" s="3" t="s">
        <v>4216</v>
      </c>
      <c r="B248" s="3" t="s">
        <v>4298</v>
      </c>
      <c r="C248" s="3" t="s">
        <v>255</v>
      </c>
      <c r="D248" s="3" t="s">
        <v>325</v>
      </c>
      <c r="E248" s="3" t="s">
        <v>1037</v>
      </c>
      <c r="F248" s="3" t="s">
        <v>309</v>
      </c>
      <c r="G248" s="3" t="s">
        <v>310</v>
      </c>
      <c r="H248" s="3" t="s">
        <v>311</v>
      </c>
      <c r="I248" s="3"/>
      <c r="J248" s="3" t="s">
        <v>299</v>
      </c>
    </row>
    <row r="251" spans="1:10" ht="15">
      <c r="A251" s="3" t="s">
        <v>4217</v>
      </c>
      <c r="B251" s="3" t="s">
        <v>4298</v>
      </c>
      <c r="C251" s="3" t="s">
        <v>255</v>
      </c>
      <c r="D251" s="3" t="s">
        <v>325</v>
      </c>
      <c r="E251" s="3" t="s">
        <v>1036</v>
      </c>
      <c r="F251" s="3" t="s">
        <v>282</v>
      </c>
      <c r="G251" s="3" t="s">
        <v>312</v>
      </c>
      <c r="H251" s="3" t="s">
        <v>313</v>
      </c>
      <c r="I251" s="3"/>
      <c r="J251" s="3" t="s">
        <v>259</v>
      </c>
    </row>
    <row r="252" spans="1:10" ht="15">
      <c r="A252" s="3" t="s">
        <v>4218</v>
      </c>
      <c r="B252" s="3" t="s">
        <v>4298</v>
      </c>
      <c r="C252" s="3" t="s">
        <v>255</v>
      </c>
      <c r="D252" s="3" t="s">
        <v>325</v>
      </c>
      <c r="E252" s="3" t="s">
        <v>1036</v>
      </c>
      <c r="F252" s="3" t="s">
        <v>282</v>
      </c>
      <c r="G252" s="3" t="s">
        <v>312</v>
      </c>
      <c r="H252" s="3" t="s">
        <v>313</v>
      </c>
      <c r="I252" s="3"/>
      <c r="J252" s="3" t="s">
        <v>260</v>
      </c>
    </row>
    <row r="253" spans="1:10" ht="15">
      <c r="A253" s="3" t="s">
        <v>4219</v>
      </c>
      <c r="B253" s="3" t="s">
        <v>4298</v>
      </c>
      <c r="C253" s="3" t="s">
        <v>255</v>
      </c>
      <c r="D253" s="3" t="s">
        <v>325</v>
      </c>
      <c r="E253" s="3" t="s">
        <v>1036</v>
      </c>
      <c r="F253" s="3" t="s">
        <v>282</v>
      </c>
      <c r="G253" s="3" t="s">
        <v>312</v>
      </c>
      <c r="H253" s="3" t="s">
        <v>313</v>
      </c>
      <c r="I253" s="3"/>
      <c r="J253" s="3" t="s">
        <v>261</v>
      </c>
    </row>
    <row r="254" spans="1:10" ht="15">
      <c r="A254" s="3" t="s">
        <v>4220</v>
      </c>
      <c r="B254" s="3" t="s">
        <v>4298</v>
      </c>
      <c r="C254" s="3" t="s">
        <v>255</v>
      </c>
      <c r="D254" s="3" t="s">
        <v>325</v>
      </c>
      <c r="E254" s="3" t="s">
        <v>1036</v>
      </c>
      <c r="F254" s="3" t="s">
        <v>282</v>
      </c>
      <c r="G254" s="3" t="s">
        <v>312</v>
      </c>
      <c r="H254" s="3" t="s">
        <v>313</v>
      </c>
      <c r="I254" s="3"/>
      <c r="J254" s="3" t="s">
        <v>262</v>
      </c>
    </row>
    <row r="255" spans="1:10" ht="15">
      <c r="A255" s="3" t="s">
        <v>4221</v>
      </c>
      <c r="B255" s="3" t="s">
        <v>4298</v>
      </c>
      <c r="C255" s="3" t="s">
        <v>255</v>
      </c>
      <c r="D255" s="3" t="s">
        <v>325</v>
      </c>
      <c r="E255" s="3" t="s">
        <v>1036</v>
      </c>
      <c r="F255" s="3" t="s">
        <v>282</v>
      </c>
      <c r="G255" s="3" t="s">
        <v>312</v>
      </c>
      <c r="H255" s="3" t="s">
        <v>313</v>
      </c>
      <c r="I255" s="3"/>
      <c r="J255" s="3" t="s">
        <v>254</v>
      </c>
    </row>
    <row r="256" spans="1:10" ht="15">
      <c r="A256" s="3" t="s">
        <v>4222</v>
      </c>
      <c r="B256" s="3" t="s">
        <v>4298</v>
      </c>
      <c r="C256" s="3" t="s">
        <v>255</v>
      </c>
      <c r="D256" s="3" t="s">
        <v>325</v>
      </c>
      <c r="E256" s="3" t="s">
        <v>1036</v>
      </c>
      <c r="F256" s="3" t="s">
        <v>282</v>
      </c>
      <c r="G256" s="3" t="s">
        <v>312</v>
      </c>
      <c r="H256" s="3" t="s">
        <v>313</v>
      </c>
      <c r="I256" s="3"/>
      <c r="J256" s="3" t="s">
        <v>263</v>
      </c>
    </row>
    <row r="257" spans="1:10" ht="15">
      <c r="A257" s="3" t="s">
        <v>4223</v>
      </c>
      <c r="B257" s="3" t="s">
        <v>4298</v>
      </c>
      <c r="C257" s="3" t="s">
        <v>255</v>
      </c>
      <c r="D257" s="3" t="s">
        <v>325</v>
      </c>
      <c r="E257" s="3" t="s">
        <v>1036</v>
      </c>
      <c r="F257" s="3" t="s">
        <v>282</v>
      </c>
      <c r="G257" s="3" t="s">
        <v>312</v>
      </c>
      <c r="H257" s="3" t="s">
        <v>313</v>
      </c>
      <c r="I257" s="3"/>
      <c r="J257" s="3" t="s">
        <v>264</v>
      </c>
    </row>
    <row r="258" spans="1:10" ht="15">
      <c r="A258" s="3" t="s">
        <v>4224</v>
      </c>
      <c r="B258" s="3" t="s">
        <v>4298</v>
      </c>
      <c r="C258" s="3" t="s">
        <v>255</v>
      </c>
      <c r="D258" s="3" t="s">
        <v>325</v>
      </c>
      <c r="E258" s="3" t="s">
        <v>1036</v>
      </c>
      <c r="F258" s="3" t="s">
        <v>282</v>
      </c>
      <c r="G258" s="3" t="s">
        <v>312</v>
      </c>
      <c r="H258" s="3" t="s">
        <v>313</v>
      </c>
      <c r="I258" s="3"/>
      <c r="J258" s="3" t="s">
        <v>265</v>
      </c>
    </row>
    <row r="259" spans="1:10" ht="15">
      <c r="A259" s="3" t="s">
        <v>4225</v>
      </c>
      <c r="B259" s="3" t="s">
        <v>4298</v>
      </c>
      <c r="C259" s="3" t="s">
        <v>255</v>
      </c>
      <c r="D259" s="3" t="s">
        <v>325</v>
      </c>
      <c r="E259" s="3" t="s">
        <v>1036</v>
      </c>
      <c r="F259" s="3" t="s">
        <v>282</v>
      </c>
      <c r="G259" s="3" t="s">
        <v>312</v>
      </c>
      <c r="H259" s="3" t="s">
        <v>313</v>
      </c>
      <c r="I259" s="3"/>
      <c r="J259" s="3" t="s">
        <v>266</v>
      </c>
    </row>
    <row r="260" spans="1:10" ht="15">
      <c r="A260" s="3" t="s">
        <v>4226</v>
      </c>
      <c r="B260" s="3" t="s">
        <v>4298</v>
      </c>
      <c r="C260" s="3" t="s">
        <v>255</v>
      </c>
      <c r="D260" s="3" t="s">
        <v>325</v>
      </c>
      <c r="E260" s="3" t="s">
        <v>1036</v>
      </c>
      <c r="F260" s="3" t="s">
        <v>282</v>
      </c>
      <c r="G260" s="3" t="s">
        <v>312</v>
      </c>
      <c r="H260" s="3" t="s">
        <v>313</v>
      </c>
      <c r="I260" s="3"/>
      <c r="J260" s="3" t="s">
        <v>291</v>
      </c>
    </row>
    <row r="261" spans="1:10" ht="15">
      <c r="A261" s="3" t="s">
        <v>4227</v>
      </c>
      <c r="B261" s="3" t="s">
        <v>4298</v>
      </c>
      <c r="C261" s="3" t="s">
        <v>255</v>
      </c>
      <c r="D261" s="3" t="s">
        <v>325</v>
      </c>
      <c r="E261" s="3" t="s">
        <v>1036</v>
      </c>
      <c r="F261" s="3" t="s">
        <v>282</v>
      </c>
      <c r="G261" s="3" t="s">
        <v>312</v>
      </c>
      <c r="H261" s="3" t="s">
        <v>313</v>
      </c>
      <c r="I261" s="3"/>
      <c r="J261" s="3" t="s">
        <v>298</v>
      </c>
    </row>
    <row r="262" spans="1:10" ht="15">
      <c r="A262" s="3" t="s">
        <v>4228</v>
      </c>
      <c r="B262" s="3" t="s">
        <v>4298</v>
      </c>
      <c r="C262" s="3" t="s">
        <v>255</v>
      </c>
      <c r="D262" s="3" t="s">
        <v>325</v>
      </c>
      <c r="E262" s="3" t="s">
        <v>1036</v>
      </c>
      <c r="F262" s="3" t="s">
        <v>282</v>
      </c>
      <c r="G262" s="3" t="s">
        <v>312</v>
      </c>
      <c r="H262" s="3" t="s">
        <v>313</v>
      </c>
      <c r="I262" s="3"/>
      <c r="J262" s="3" t="s">
        <v>299</v>
      </c>
    </row>
    <row r="265" spans="1:10" ht="15">
      <c r="A265" s="3" t="s">
        <v>4229</v>
      </c>
      <c r="B265" s="3" t="s">
        <v>4298</v>
      </c>
      <c r="C265" s="3" t="s">
        <v>255</v>
      </c>
      <c r="D265" s="3" t="s">
        <v>325</v>
      </c>
      <c r="E265" s="3" t="s">
        <v>1037</v>
      </c>
      <c r="F265" s="3" t="s">
        <v>277</v>
      </c>
      <c r="G265" s="3" t="s">
        <v>272</v>
      </c>
      <c r="H265" s="3" t="s">
        <v>314</v>
      </c>
      <c r="I265" s="3"/>
      <c r="J265" s="3" t="s">
        <v>259</v>
      </c>
    </row>
    <row r="266" spans="1:10" ht="15">
      <c r="A266" s="3" t="s">
        <v>4230</v>
      </c>
      <c r="B266" s="3" t="s">
        <v>4298</v>
      </c>
      <c r="C266" s="3" t="s">
        <v>255</v>
      </c>
      <c r="D266" s="3" t="s">
        <v>325</v>
      </c>
      <c r="E266" s="3" t="s">
        <v>1037</v>
      </c>
      <c r="F266" s="3" t="s">
        <v>277</v>
      </c>
      <c r="G266" s="3" t="s">
        <v>272</v>
      </c>
      <c r="H266" s="3" t="s">
        <v>314</v>
      </c>
      <c r="I266" s="3"/>
      <c r="J266" s="3" t="s">
        <v>260</v>
      </c>
    </row>
    <row r="267" spans="1:10" ht="15">
      <c r="A267" s="3" t="s">
        <v>4231</v>
      </c>
      <c r="B267" s="3" t="s">
        <v>4298</v>
      </c>
      <c r="C267" s="3" t="s">
        <v>255</v>
      </c>
      <c r="D267" s="3" t="s">
        <v>325</v>
      </c>
      <c r="E267" s="3" t="s">
        <v>1037</v>
      </c>
      <c r="F267" s="3" t="s">
        <v>277</v>
      </c>
      <c r="G267" s="3" t="s">
        <v>272</v>
      </c>
      <c r="H267" s="3" t="s">
        <v>314</v>
      </c>
      <c r="I267" s="3"/>
      <c r="J267" s="3" t="s">
        <v>261</v>
      </c>
    </row>
    <row r="268" spans="1:10" ht="15">
      <c r="A268" s="3" t="s">
        <v>4232</v>
      </c>
      <c r="B268" s="3" t="s">
        <v>4298</v>
      </c>
      <c r="C268" s="3" t="s">
        <v>255</v>
      </c>
      <c r="D268" s="3" t="s">
        <v>325</v>
      </c>
      <c r="E268" s="3" t="s">
        <v>1037</v>
      </c>
      <c r="F268" s="3" t="s">
        <v>277</v>
      </c>
      <c r="G268" s="3" t="s">
        <v>272</v>
      </c>
      <c r="H268" s="3" t="s">
        <v>314</v>
      </c>
      <c r="I268" s="3"/>
      <c r="J268" s="3" t="s">
        <v>262</v>
      </c>
    </row>
    <row r="269" spans="1:10" ht="15">
      <c r="A269" s="3" t="s">
        <v>4233</v>
      </c>
      <c r="B269" s="3" t="s">
        <v>4298</v>
      </c>
      <c r="C269" s="3" t="s">
        <v>255</v>
      </c>
      <c r="D269" s="3" t="s">
        <v>325</v>
      </c>
      <c r="E269" s="3" t="s">
        <v>1037</v>
      </c>
      <c r="F269" s="3" t="s">
        <v>277</v>
      </c>
      <c r="G269" s="3" t="s">
        <v>272</v>
      </c>
      <c r="H269" s="3" t="s">
        <v>314</v>
      </c>
      <c r="I269" s="3"/>
      <c r="J269" s="3" t="s">
        <v>254</v>
      </c>
    </row>
    <row r="270" spans="1:10" ht="15">
      <c r="A270" s="3" t="s">
        <v>4234</v>
      </c>
      <c r="B270" s="3" t="s">
        <v>4298</v>
      </c>
      <c r="C270" s="3" t="s">
        <v>255</v>
      </c>
      <c r="D270" s="3" t="s">
        <v>325</v>
      </c>
      <c r="E270" s="3" t="s">
        <v>1037</v>
      </c>
      <c r="F270" s="3" t="s">
        <v>277</v>
      </c>
      <c r="G270" s="3" t="s">
        <v>272</v>
      </c>
      <c r="H270" s="3" t="s">
        <v>314</v>
      </c>
      <c r="I270" s="3"/>
      <c r="J270" s="3" t="s">
        <v>263</v>
      </c>
    </row>
    <row r="271" spans="1:10" ht="15">
      <c r="A271" s="3" t="s">
        <v>4235</v>
      </c>
      <c r="B271" s="3" t="s">
        <v>4298</v>
      </c>
      <c r="C271" s="3" t="s">
        <v>255</v>
      </c>
      <c r="D271" s="3" t="s">
        <v>325</v>
      </c>
      <c r="E271" s="3" t="s">
        <v>1037</v>
      </c>
      <c r="F271" s="3" t="s">
        <v>277</v>
      </c>
      <c r="G271" s="3" t="s">
        <v>272</v>
      </c>
      <c r="H271" s="3" t="s">
        <v>314</v>
      </c>
      <c r="I271" s="3"/>
      <c r="J271" s="3" t="s">
        <v>264</v>
      </c>
    </row>
    <row r="272" spans="1:10" ht="15">
      <c r="A272" s="3" t="s">
        <v>4236</v>
      </c>
      <c r="B272" s="3" t="s">
        <v>4298</v>
      </c>
      <c r="C272" s="3" t="s">
        <v>255</v>
      </c>
      <c r="D272" s="3" t="s">
        <v>325</v>
      </c>
      <c r="E272" s="3" t="s">
        <v>1037</v>
      </c>
      <c r="F272" s="3" t="s">
        <v>277</v>
      </c>
      <c r="G272" s="3" t="s">
        <v>272</v>
      </c>
      <c r="H272" s="3" t="s">
        <v>314</v>
      </c>
      <c r="I272" s="3"/>
      <c r="J272" s="3" t="s">
        <v>265</v>
      </c>
    </row>
    <row r="273" spans="1:10" ht="15">
      <c r="A273" s="3" t="s">
        <v>4237</v>
      </c>
      <c r="B273" s="3" t="s">
        <v>4298</v>
      </c>
      <c r="C273" s="3" t="s">
        <v>255</v>
      </c>
      <c r="D273" s="3" t="s">
        <v>325</v>
      </c>
      <c r="E273" s="3" t="s">
        <v>1037</v>
      </c>
      <c r="F273" s="3" t="s">
        <v>277</v>
      </c>
      <c r="G273" s="3" t="s">
        <v>272</v>
      </c>
      <c r="H273" s="3" t="s">
        <v>314</v>
      </c>
      <c r="I273" s="3"/>
      <c r="J273" s="3" t="s">
        <v>266</v>
      </c>
    </row>
    <row r="274" spans="1:10" ht="15">
      <c r="A274" s="3" t="s">
        <v>4238</v>
      </c>
      <c r="B274" s="3" t="s">
        <v>4298</v>
      </c>
      <c r="C274" s="3" t="s">
        <v>255</v>
      </c>
      <c r="D274" s="3" t="s">
        <v>325</v>
      </c>
      <c r="E274" s="3" t="s">
        <v>1037</v>
      </c>
      <c r="F274" s="3" t="s">
        <v>277</v>
      </c>
      <c r="G274" s="3" t="s">
        <v>272</v>
      </c>
      <c r="H274" s="3" t="s">
        <v>314</v>
      </c>
      <c r="I274" s="3"/>
      <c r="J274" s="3" t="s">
        <v>291</v>
      </c>
    </row>
    <row r="275" spans="1:10" ht="15">
      <c r="A275" s="3" t="s">
        <v>4239</v>
      </c>
      <c r="B275" s="3" t="s">
        <v>4298</v>
      </c>
      <c r="C275" s="3" t="s">
        <v>255</v>
      </c>
      <c r="D275" s="3" t="s">
        <v>325</v>
      </c>
      <c r="E275" s="3" t="s">
        <v>1037</v>
      </c>
      <c r="F275" s="3" t="s">
        <v>277</v>
      </c>
      <c r="G275" s="3" t="s">
        <v>272</v>
      </c>
      <c r="H275" s="3" t="s">
        <v>314</v>
      </c>
      <c r="I275" s="3"/>
      <c r="J275" s="3" t="s">
        <v>315</v>
      </c>
    </row>
    <row r="278" spans="1:10" ht="15">
      <c r="A278" s="3" t="s">
        <v>4240</v>
      </c>
      <c r="B278" s="3" t="s">
        <v>4298</v>
      </c>
      <c r="C278" s="3" t="s">
        <v>255</v>
      </c>
      <c r="D278" s="3" t="s">
        <v>325</v>
      </c>
      <c r="E278" s="3" t="s">
        <v>1037</v>
      </c>
      <c r="F278" s="3" t="s">
        <v>268</v>
      </c>
      <c r="G278" s="3" t="s">
        <v>269</v>
      </c>
      <c r="H278" s="3" t="s">
        <v>316</v>
      </c>
      <c r="I278" s="3"/>
      <c r="J278" s="3" t="s">
        <v>259</v>
      </c>
    </row>
    <row r="279" spans="1:10" ht="15">
      <c r="A279" s="3" t="s">
        <v>4241</v>
      </c>
      <c r="B279" s="3" t="s">
        <v>4298</v>
      </c>
      <c r="C279" s="3" t="s">
        <v>255</v>
      </c>
      <c r="D279" s="3" t="s">
        <v>325</v>
      </c>
      <c r="E279" s="3" t="s">
        <v>1037</v>
      </c>
      <c r="F279" s="3" t="s">
        <v>268</v>
      </c>
      <c r="G279" s="3" t="s">
        <v>269</v>
      </c>
      <c r="H279" s="3" t="s">
        <v>316</v>
      </c>
      <c r="I279" s="3"/>
      <c r="J279" s="3" t="s">
        <v>260</v>
      </c>
    </row>
    <row r="280" spans="1:10" ht="15">
      <c r="A280" s="3" t="s">
        <v>4242</v>
      </c>
      <c r="B280" s="3" t="s">
        <v>4298</v>
      </c>
      <c r="C280" s="3" t="s">
        <v>255</v>
      </c>
      <c r="D280" s="3" t="s">
        <v>325</v>
      </c>
      <c r="E280" s="3" t="s">
        <v>1037</v>
      </c>
      <c r="F280" s="3" t="s">
        <v>268</v>
      </c>
      <c r="G280" s="3" t="s">
        <v>269</v>
      </c>
      <c r="H280" s="3" t="s">
        <v>316</v>
      </c>
      <c r="I280" s="3"/>
      <c r="J280" s="3" t="s">
        <v>261</v>
      </c>
    </row>
    <row r="281" spans="1:10" ht="15">
      <c r="A281" s="3" t="s">
        <v>4243</v>
      </c>
      <c r="B281" s="3" t="s">
        <v>4298</v>
      </c>
      <c r="C281" s="3" t="s">
        <v>255</v>
      </c>
      <c r="D281" s="3" t="s">
        <v>325</v>
      </c>
      <c r="E281" s="3" t="s">
        <v>1037</v>
      </c>
      <c r="F281" s="3" t="s">
        <v>268</v>
      </c>
      <c r="G281" s="3" t="s">
        <v>269</v>
      </c>
      <c r="H281" s="3" t="s">
        <v>316</v>
      </c>
      <c r="I281" s="3"/>
      <c r="J281" s="3" t="s">
        <v>262</v>
      </c>
    </row>
    <row r="282" spans="1:10" ht="15">
      <c r="A282" s="3" t="s">
        <v>4244</v>
      </c>
      <c r="B282" s="3" t="s">
        <v>4298</v>
      </c>
      <c r="C282" s="3" t="s">
        <v>255</v>
      </c>
      <c r="D282" s="3" t="s">
        <v>325</v>
      </c>
      <c r="E282" s="3" t="s">
        <v>1037</v>
      </c>
      <c r="F282" s="3" t="s">
        <v>268</v>
      </c>
      <c r="G282" s="3" t="s">
        <v>269</v>
      </c>
      <c r="H282" s="3" t="s">
        <v>316</v>
      </c>
      <c r="I282" s="3"/>
      <c r="J282" s="3" t="s">
        <v>254</v>
      </c>
    </row>
    <row r="283" spans="1:10" ht="15">
      <c r="A283" s="3" t="s">
        <v>4245</v>
      </c>
      <c r="B283" s="3" t="s">
        <v>4298</v>
      </c>
      <c r="C283" s="3" t="s">
        <v>255</v>
      </c>
      <c r="D283" s="3" t="s">
        <v>325</v>
      </c>
      <c r="E283" s="3" t="s">
        <v>1037</v>
      </c>
      <c r="F283" s="3" t="s">
        <v>268</v>
      </c>
      <c r="G283" s="3" t="s">
        <v>269</v>
      </c>
      <c r="H283" s="3" t="s">
        <v>316</v>
      </c>
      <c r="I283" s="3"/>
      <c r="J283" s="3" t="s">
        <v>263</v>
      </c>
    </row>
    <row r="284" spans="1:10" ht="15">
      <c r="A284" s="3" t="s">
        <v>4246</v>
      </c>
      <c r="B284" s="3" t="s">
        <v>4298</v>
      </c>
      <c r="C284" s="3" t="s">
        <v>255</v>
      </c>
      <c r="D284" s="3" t="s">
        <v>325</v>
      </c>
      <c r="E284" s="3" t="s">
        <v>1037</v>
      </c>
      <c r="F284" s="3" t="s">
        <v>268</v>
      </c>
      <c r="G284" s="3" t="s">
        <v>269</v>
      </c>
      <c r="H284" s="3" t="s">
        <v>316</v>
      </c>
      <c r="I284" s="3"/>
      <c r="J284" s="3" t="s">
        <v>264</v>
      </c>
    </row>
    <row r="285" spans="1:10" ht="15">
      <c r="A285" s="3" t="s">
        <v>4247</v>
      </c>
      <c r="B285" s="3" t="s">
        <v>4298</v>
      </c>
      <c r="C285" s="3" t="s">
        <v>255</v>
      </c>
      <c r="D285" s="3" t="s">
        <v>325</v>
      </c>
      <c r="E285" s="3" t="s">
        <v>1037</v>
      </c>
      <c r="F285" s="3" t="s">
        <v>268</v>
      </c>
      <c r="G285" s="3" t="s">
        <v>269</v>
      </c>
      <c r="H285" s="3" t="s">
        <v>316</v>
      </c>
      <c r="I285" s="3"/>
      <c r="J285" s="3" t="s">
        <v>265</v>
      </c>
    </row>
    <row r="286" spans="1:10" ht="15">
      <c r="A286" s="3" t="s">
        <v>4248</v>
      </c>
      <c r="B286" s="3" t="s">
        <v>4298</v>
      </c>
      <c r="C286" s="3" t="s">
        <v>255</v>
      </c>
      <c r="D286" s="3" t="s">
        <v>325</v>
      </c>
      <c r="E286" s="3" t="s">
        <v>1037</v>
      </c>
      <c r="F286" s="3" t="s">
        <v>268</v>
      </c>
      <c r="G286" s="3" t="s">
        <v>269</v>
      </c>
      <c r="H286" s="3" t="s">
        <v>316</v>
      </c>
      <c r="I286" s="3"/>
      <c r="J286" s="3" t="s">
        <v>266</v>
      </c>
    </row>
    <row r="287" spans="1:10" ht="15">
      <c r="A287" s="3" t="s">
        <v>4249</v>
      </c>
      <c r="B287" s="3" t="s">
        <v>4298</v>
      </c>
      <c r="C287" s="3" t="s">
        <v>255</v>
      </c>
      <c r="D287" s="3" t="s">
        <v>325</v>
      </c>
      <c r="E287" s="3" t="s">
        <v>1037</v>
      </c>
      <c r="F287" s="3" t="s">
        <v>268</v>
      </c>
      <c r="G287" s="3" t="s">
        <v>269</v>
      </c>
      <c r="H287" s="3" t="s">
        <v>316</v>
      </c>
      <c r="I287" s="3"/>
      <c r="J287" s="3" t="s">
        <v>291</v>
      </c>
    </row>
    <row r="288" spans="1:10" ht="15">
      <c r="A288" s="3" t="s">
        <v>4250</v>
      </c>
      <c r="B288" s="3" t="s">
        <v>4298</v>
      </c>
      <c r="C288" s="3" t="s">
        <v>255</v>
      </c>
      <c r="D288" s="3" t="s">
        <v>325</v>
      </c>
      <c r="E288" s="3" t="s">
        <v>1037</v>
      </c>
      <c r="F288" s="3" t="s">
        <v>268</v>
      </c>
      <c r="G288" s="3" t="s">
        <v>269</v>
      </c>
      <c r="H288" s="3" t="s">
        <v>316</v>
      </c>
      <c r="I288" s="3"/>
      <c r="J288" s="3" t="s">
        <v>315</v>
      </c>
    </row>
    <row r="291" spans="1:10" ht="15">
      <c r="A291" s="3" t="s">
        <v>4251</v>
      </c>
      <c r="B291" s="3" t="s">
        <v>4298</v>
      </c>
      <c r="C291" s="3" t="s">
        <v>317</v>
      </c>
      <c r="D291" s="3" t="s">
        <v>326</v>
      </c>
      <c r="E291" s="3" t="s">
        <v>1036</v>
      </c>
      <c r="F291" s="3" t="s">
        <v>285</v>
      </c>
      <c r="G291" s="3" t="s">
        <v>318</v>
      </c>
      <c r="I291" s="3" t="s">
        <v>319</v>
      </c>
      <c r="J291" s="3" t="s">
        <v>259</v>
      </c>
    </row>
    <row r="292" spans="1:10" ht="15">
      <c r="A292" s="3" t="s">
        <v>4252</v>
      </c>
      <c r="B292" s="3" t="s">
        <v>4298</v>
      </c>
      <c r="C292" s="3" t="s">
        <v>317</v>
      </c>
      <c r="D292" s="3" t="s">
        <v>326</v>
      </c>
      <c r="E292" s="3" t="s">
        <v>1036</v>
      </c>
      <c r="F292" s="3" t="s">
        <v>285</v>
      </c>
      <c r="G292" s="3" t="s">
        <v>318</v>
      </c>
      <c r="I292" s="3" t="s">
        <v>319</v>
      </c>
      <c r="J292" s="3" t="s">
        <v>260</v>
      </c>
    </row>
    <row r="293" spans="1:10" ht="15">
      <c r="A293" s="3" t="s">
        <v>4253</v>
      </c>
      <c r="B293" s="3" t="s">
        <v>4298</v>
      </c>
      <c r="C293" s="3" t="s">
        <v>317</v>
      </c>
      <c r="D293" s="3" t="s">
        <v>326</v>
      </c>
      <c r="E293" s="3" t="s">
        <v>1036</v>
      </c>
      <c r="F293" s="3" t="s">
        <v>285</v>
      </c>
      <c r="G293" s="3" t="s">
        <v>318</v>
      </c>
      <c r="I293" s="3" t="s">
        <v>319</v>
      </c>
      <c r="J293" s="3" t="s">
        <v>261</v>
      </c>
    </row>
    <row r="294" spans="1:10" ht="15">
      <c r="A294" s="3" t="s">
        <v>4254</v>
      </c>
      <c r="B294" s="3" t="s">
        <v>4298</v>
      </c>
      <c r="C294" s="3" t="s">
        <v>317</v>
      </c>
      <c r="D294" s="3" t="s">
        <v>326</v>
      </c>
      <c r="E294" s="3" t="s">
        <v>1036</v>
      </c>
      <c r="F294" s="3" t="s">
        <v>285</v>
      </c>
      <c r="G294" s="3" t="s">
        <v>318</v>
      </c>
      <c r="I294" s="3" t="s">
        <v>319</v>
      </c>
      <c r="J294" s="3" t="s">
        <v>262</v>
      </c>
    </row>
    <row r="295" spans="1:10" ht="15">
      <c r="A295" s="3" t="s">
        <v>4255</v>
      </c>
      <c r="B295" s="3" t="s">
        <v>4298</v>
      </c>
      <c r="C295" s="3" t="s">
        <v>317</v>
      </c>
      <c r="D295" s="3" t="s">
        <v>326</v>
      </c>
      <c r="E295" s="3" t="s">
        <v>1036</v>
      </c>
      <c r="F295" s="3" t="s">
        <v>285</v>
      </c>
      <c r="G295" s="3" t="s">
        <v>318</v>
      </c>
      <c r="I295" s="3" t="s">
        <v>319</v>
      </c>
      <c r="J295" s="3" t="s">
        <v>254</v>
      </c>
    </row>
    <row r="296" spans="1:10" ht="15">
      <c r="A296" s="3" t="s">
        <v>4256</v>
      </c>
      <c r="B296" s="3" t="s">
        <v>4298</v>
      </c>
      <c r="C296" s="3" t="s">
        <v>317</v>
      </c>
      <c r="D296" s="3" t="s">
        <v>326</v>
      </c>
      <c r="E296" s="3" t="s">
        <v>1036</v>
      </c>
      <c r="F296" s="3" t="s">
        <v>285</v>
      </c>
      <c r="G296" s="3" t="s">
        <v>318</v>
      </c>
      <c r="I296" s="3" t="s">
        <v>319</v>
      </c>
      <c r="J296" s="3" t="s">
        <v>263</v>
      </c>
    </row>
    <row r="297" spans="1:10" ht="15">
      <c r="A297" s="3" t="s">
        <v>4257</v>
      </c>
      <c r="B297" s="3" t="s">
        <v>4298</v>
      </c>
      <c r="C297" s="3" t="s">
        <v>317</v>
      </c>
      <c r="D297" s="3" t="s">
        <v>326</v>
      </c>
      <c r="E297" s="3" t="s">
        <v>1036</v>
      </c>
      <c r="F297" s="3" t="s">
        <v>285</v>
      </c>
      <c r="G297" s="3" t="s">
        <v>318</v>
      </c>
      <c r="I297" s="3" t="s">
        <v>319</v>
      </c>
      <c r="J297" s="3" t="s">
        <v>264</v>
      </c>
    </row>
    <row r="298" spans="1:10" ht="15">
      <c r="A298" s="3" t="s">
        <v>4258</v>
      </c>
      <c r="B298" s="3" t="s">
        <v>4298</v>
      </c>
      <c r="C298" s="3" t="s">
        <v>317</v>
      </c>
      <c r="D298" s="3" t="s">
        <v>326</v>
      </c>
      <c r="E298" s="3" t="s">
        <v>1036</v>
      </c>
      <c r="F298" s="3" t="s">
        <v>285</v>
      </c>
      <c r="G298" s="3" t="s">
        <v>318</v>
      </c>
      <c r="I298" s="3" t="s">
        <v>319</v>
      </c>
      <c r="J298" s="3" t="s">
        <v>265</v>
      </c>
    </row>
    <row r="299" spans="1:10" ht="15">
      <c r="A299" s="3" t="s">
        <v>4259</v>
      </c>
      <c r="B299" s="3" t="s">
        <v>4298</v>
      </c>
      <c r="C299" s="3" t="s">
        <v>317</v>
      </c>
      <c r="D299" s="3" t="s">
        <v>326</v>
      </c>
      <c r="E299" s="3" t="s">
        <v>1036</v>
      </c>
      <c r="F299" s="3" t="s">
        <v>285</v>
      </c>
      <c r="G299" s="3" t="s">
        <v>318</v>
      </c>
      <c r="I299" s="3" t="s">
        <v>319</v>
      </c>
      <c r="J299" s="3" t="s">
        <v>266</v>
      </c>
    </row>
    <row r="300" spans="1:10" ht="15">
      <c r="A300" s="3" t="s">
        <v>4260</v>
      </c>
      <c r="B300" s="3" t="s">
        <v>4298</v>
      </c>
      <c r="C300" s="3" t="s">
        <v>317</v>
      </c>
      <c r="D300" s="3" t="s">
        <v>326</v>
      </c>
      <c r="E300" s="3" t="s">
        <v>1036</v>
      </c>
      <c r="F300" s="3" t="s">
        <v>285</v>
      </c>
      <c r="G300" s="3" t="s">
        <v>318</v>
      </c>
      <c r="I300" s="3" t="s">
        <v>319</v>
      </c>
      <c r="J300" s="3" t="s">
        <v>291</v>
      </c>
    </row>
    <row r="301" spans="1:10" ht="15">
      <c r="A301" s="3" t="s">
        <v>4261</v>
      </c>
      <c r="B301" s="3" t="s">
        <v>4298</v>
      </c>
      <c r="C301" s="3" t="s">
        <v>317</v>
      </c>
      <c r="D301" s="3" t="s">
        <v>326</v>
      </c>
      <c r="E301" s="3" t="s">
        <v>1036</v>
      </c>
      <c r="F301" s="3" t="s">
        <v>285</v>
      </c>
      <c r="G301" s="3" t="s">
        <v>318</v>
      </c>
      <c r="I301" s="3" t="s">
        <v>319</v>
      </c>
      <c r="J301" s="3" t="s">
        <v>315</v>
      </c>
    </row>
    <row r="302" spans="1:10" ht="15">
      <c r="A302" s="3" t="s">
        <v>4262</v>
      </c>
      <c r="B302" s="3" t="s">
        <v>4298</v>
      </c>
      <c r="C302" s="3" t="s">
        <v>317</v>
      </c>
      <c r="D302" s="3" t="s">
        <v>326</v>
      </c>
      <c r="E302" s="3" t="s">
        <v>1036</v>
      </c>
      <c r="F302" s="3" t="s">
        <v>285</v>
      </c>
      <c r="G302" s="3" t="s">
        <v>318</v>
      </c>
      <c r="I302" s="3" t="s">
        <v>319</v>
      </c>
      <c r="J302" s="3" t="s">
        <v>298</v>
      </c>
    </row>
    <row r="303" spans="1:10" ht="15">
      <c r="A303" s="3" t="s">
        <v>4263</v>
      </c>
      <c r="B303" s="3" t="s">
        <v>4298</v>
      </c>
      <c r="C303" s="3" t="s">
        <v>317</v>
      </c>
      <c r="D303" s="3" t="s">
        <v>326</v>
      </c>
      <c r="E303" s="3" t="s">
        <v>1036</v>
      </c>
      <c r="F303" s="3" t="s">
        <v>285</v>
      </c>
      <c r="G303" s="3" t="s">
        <v>318</v>
      </c>
      <c r="I303" s="3" t="s">
        <v>319</v>
      </c>
      <c r="J303" s="3" t="s">
        <v>299</v>
      </c>
    </row>
    <row r="306" spans="1:10" ht="15">
      <c r="A306" s="3" t="s">
        <v>4264</v>
      </c>
      <c r="B306" s="3" t="s">
        <v>4298</v>
      </c>
      <c r="C306" s="3" t="s">
        <v>317</v>
      </c>
      <c r="D306" s="3" t="s">
        <v>326</v>
      </c>
      <c r="E306" s="3" t="s">
        <v>1036</v>
      </c>
      <c r="F306" s="3" t="s">
        <v>277</v>
      </c>
      <c r="G306" s="3" t="s">
        <v>320</v>
      </c>
      <c r="I306" s="3" t="s">
        <v>319</v>
      </c>
      <c r="J306" s="3" t="s">
        <v>259</v>
      </c>
    </row>
    <row r="307" spans="1:10" ht="15">
      <c r="A307" s="3" t="s">
        <v>4265</v>
      </c>
      <c r="B307" s="3" t="s">
        <v>4298</v>
      </c>
      <c r="C307" s="3" t="s">
        <v>317</v>
      </c>
      <c r="D307" s="3" t="s">
        <v>326</v>
      </c>
      <c r="E307" s="3" t="s">
        <v>1036</v>
      </c>
      <c r="F307" s="3" t="s">
        <v>277</v>
      </c>
      <c r="G307" s="3" t="s">
        <v>320</v>
      </c>
      <c r="I307" s="3" t="s">
        <v>319</v>
      </c>
      <c r="J307" s="3" t="s">
        <v>260</v>
      </c>
    </row>
    <row r="308" spans="1:10" ht="15">
      <c r="A308" s="3" t="s">
        <v>4266</v>
      </c>
      <c r="B308" s="3" t="s">
        <v>4298</v>
      </c>
      <c r="C308" s="3" t="s">
        <v>317</v>
      </c>
      <c r="D308" s="3" t="s">
        <v>326</v>
      </c>
      <c r="E308" s="3" t="s">
        <v>1036</v>
      </c>
      <c r="F308" s="3" t="s">
        <v>277</v>
      </c>
      <c r="G308" s="3" t="s">
        <v>320</v>
      </c>
      <c r="I308" s="3" t="s">
        <v>319</v>
      </c>
      <c r="J308" s="3" t="s">
        <v>261</v>
      </c>
    </row>
    <row r="309" spans="1:10" ht="15">
      <c r="A309" s="3" t="s">
        <v>4267</v>
      </c>
      <c r="B309" s="3" t="s">
        <v>4298</v>
      </c>
      <c r="C309" s="3" t="s">
        <v>317</v>
      </c>
      <c r="D309" s="3" t="s">
        <v>326</v>
      </c>
      <c r="E309" s="3" t="s">
        <v>1036</v>
      </c>
      <c r="F309" s="3" t="s">
        <v>277</v>
      </c>
      <c r="G309" s="3" t="s">
        <v>320</v>
      </c>
      <c r="I309" s="3" t="s">
        <v>319</v>
      </c>
      <c r="J309" s="3" t="s">
        <v>262</v>
      </c>
    </row>
    <row r="310" spans="1:10" ht="15">
      <c r="A310" s="3" t="s">
        <v>4268</v>
      </c>
      <c r="B310" s="3" t="s">
        <v>4298</v>
      </c>
      <c r="C310" s="3" t="s">
        <v>317</v>
      </c>
      <c r="D310" s="3" t="s">
        <v>326</v>
      </c>
      <c r="E310" s="3" t="s">
        <v>1036</v>
      </c>
      <c r="F310" s="3" t="s">
        <v>277</v>
      </c>
      <c r="G310" s="3" t="s">
        <v>320</v>
      </c>
      <c r="I310" s="3" t="s">
        <v>319</v>
      </c>
      <c r="J310" s="3" t="s">
        <v>254</v>
      </c>
    </row>
    <row r="311" spans="1:10" ht="15">
      <c r="A311" s="3" t="s">
        <v>4269</v>
      </c>
      <c r="B311" s="3" t="s">
        <v>4298</v>
      </c>
      <c r="C311" s="3" t="s">
        <v>317</v>
      </c>
      <c r="D311" s="3" t="s">
        <v>326</v>
      </c>
      <c r="E311" s="3" t="s">
        <v>1036</v>
      </c>
      <c r="F311" s="3" t="s">
        <v>277</v>
      </c>
      <c r="G311" s="3" t="s">
        <v>320</v>
      </c>
      <c r="I311" s="3" t="s">
        <v>319</v>
      </c>
      <c r="J311" s="3" t="s">
        <v>263</v>
      </c>
    </row>
    <row r="312" spans="1:10" ht="15">
      <c r="A312" s="3" t="s">
        <v>4270</v>
      </c>
      <c r="B312" s="3" t="s">
        <v>4298</v>
      </c>
      <c r="C312" s="3" t="s">
        <v>317</v>
      </c>
      <c r="D312" s="3" t="s">
        <v>326</v>
      </c>
      <c r="E312" s="3" t="s">
        <v>1036</v>
      </c>
      <c r="F312" s="3" t="s">
        <v>277</v>
      </c>
      <c r="G312" s="3" t="s">
        <v>320</v>
      </c>
      <c r="I312" s="3" t="s">
        <v>319</v>
      </c>
      <c r="J312" s="3" t="s">
        <v>264</v>
      </c>
    </row>
    <row r="313" spans="1:10" ht="15">
      <c r="A313" s="3" t="s">
        <v>4271</v>
      </c>
      <c r="B313" s="3" t="s">
        <v>4298</v>
      </c>
      <c r="C313" s="3" t="s">
        <v>317</v>
      </c>
      <c r="D313" s="3" t="s">
        <v>326</v>
      </c>
      <c r="E313" s="3" t="s">
        <v>1036</v>
      </c>
      <c r="F313" s="3" t="s">
        <v>277</v>
      </c>
      <c r="G313" s="3" t="s">
        <v>320</v>
      </c>
      <c r="I313" s="3" t="s">
        <v>319</v>
      </c>
      <c r="J313" s="3" t="s">
        <v>265</v>
      </c>
    </row>
    <row r="314" spans="1:10" ht="15">
      <c r="A314" s="3" t="s">
        <v>4272</v>
      </c>
      <c r="B314" s="3" t="s">
        <v>4298</v>
      </c>
      <c r="C314" s="3" t="s">
        <v>317</v>
      </c>
      <c r="D314" s="3" t="s">
        <v>326</v>
      </c>
      <c r="E314" s="3" t="s">
        <v>1036</v>
      </c>
      <c r="F314" s="3" t="s">
        <v>277</v>
      </c>
      <c r="G314" s="3" t="s">
        <v>320</v>
      </c>
      <c r="I314" s="3" t="s">
        <v>319</v>
      </c>
      <c r="J314" s="3" t="s">
        <v>266</v>
      </c>
    </row>
    <row r="315" spans="1:10" ht="15">
      <c r="A315" s="3" t="s">
        <v>4273</v>
      </c>
      <c r="B315" s="3" t="s">
        <v>4298</v>
      </c>
      <c r="C315" s="3" t="s">
        <v>317</v>
      </c>
      <c r="D315" s="3" t="s">
        <v>326</v>
      </c>
      <c r="E315" s="3" t="s">
        <v>1036</v>
      </c>
      <c r="F315" s="3" t="s">
        <v>277</v>
      </c>
      <c r="G315" s="3" t="s">
        <v>320</v>
      </c>
      <c r="I315" s="3" t="s">
        <v>319</v>
      </c>
      <c r="J315" s="3" t="s">
        <v>291</v>
      </c>
    </row>
    <row r="316" spans="1:10" ht="15">
      <c r="A316" s="3" t="s">
        <v>4274</v>
      </c>
      <c r="B316" s="3" t="s">
        <v>4298</v>
      </c>
      <c r="C316" s="3" t="s">
        <v>317</v>
      </c>
      <c r="D316" s="3" t="s">
        <v>326</v>
      </c>
      <c r="E316" s="3" t="s">
        <v>1036</v>
      </c>
      <c r="F316" s="3" t="s">
        <v>277</v>
      </c>
      <c r="G316" s="3" t="s">
        <v>320</v>
      </c>
      <c r="I316" s="3" t="s">
        <v>319</v>
      </c>
      <c r="J316" s="3" t="s">
        <v>315</v>
      </c>
    </row>
    <row r="317" spans="1:10" ht="15">
      <c r="A317" s="3" t="s">
        <v>4275</v>
      </c>
      <c r="B317" s="3" t="s">
        <v>4298</v>
      </c>
      <c r="C317" s="3" t="s">
        <v>317</v>
      </c>
      <c r="D317" s="3" t="s">
        <v>326</v>
      </c>
      <c r="E317" s="3" t="s">
        <v>1036</v>
      </c>
      <c r="F317" s="3" t="s">
        <v>277</v>
      </c>
      <c r="G317" s="3" t="s">
        <v>320</v>
      </c>
      <c r="I317" s="3" t="s">
        <v>319</v>
      </c>
      <c r="J317" s="3" t="s">
        <v>298</v>
      </c>
    </row>
    <row r="318" spans="1:10" ht="15">
      <c r="A318" s="3" t="s">
        <v>4276</v>
      </c>
      <c r="B318" s="3" t="s">
        <v>4298</v>
      </c>
      <c r="C318" s="3" t="s">
        <v>317</v>
      </c>
      <c r="D318" s="3" t="s">
        <v>326</v>
      </c>
      <c r="E318" s="3" t="s">
        <v>1036</v>
      </c>
      <c r="F318" s="3" t="s">
        <v>277</v>
      </c>
      <c r="G318" s="3" t="s">
        <v>320</v>
      </c>
      <c r="I318" s="3" t="s">
        <v>319</v>
      </c>
      <c r="J318" s="3" t="s">
        <v>299</v>
      </c>
    </row>
    <row r="321" spans="1:10" ht="15">
      <c r="A321" s="3" t="s">
        <v>4277</v>
      </c>
      <c r="B321" s="3" t="s">
        <v>4298</v>
      </c>
      <c r="C321" s="3" t="s">
        <v>317</v>
      </c>
      <c r="D321" s="3" t="s">
        <v>326</v>
      </c>
      <c r="E321" s="3" t="s">
        <v>1036</v>
      </c>
      <c r="F321" s="3" t="s">
        <v>268</v>
      </c>
      <c r="G321" s="3" t="s">
        <v>321</v>
      </c>
      <c r="I321" s="3" t="s">
        <v>319</v>
      </c>
      <c r="J321" s="3" t="s">
        <v>259</v>
      </c>
    </row>
    <row r="322" spans="1:10" ht="15">
      <c r="A322" s="3" t="s">
        <v>4278</v>
      </c>
      <c r="B322" s="3" t="s">
        <v>4298</v>
      </c>
      <c r="C322" s="3" t="s">
        <v>317</v>
      </c>
      <c r="D322" s="3" t="s">
        <v>326</v>
      </c>
      <c r="E322" s="3" t="s">
        <v>1036</v>
      </c>
      <c r="F322" s="3" t="s">
        <v>268</v>
      </c>
      <c r="G322" s="3" t="s">
        <v>321</v>
      </c>
      <c r="I322" s="3" t="s">
        <v>319</v>
      </c>
      <c r="J322" s="3" t="s">
        <v>260</v>
      </c>
    </row>
    <row r="323" spans="1:10" ht="15">
      <c r="A323" s="3" t="s">
        <v>4279</v>
      </c>
      <c r="B323" s="3" t="s">
        <v>4298</v>
      </c>
      <c r="C323" s="3" t="s">
        <v>317</v>
      </c>
      <c r="D323" s="3" t="s">
        <v>326</v>
      </c>
      <c r="E323" s="3" t="s">
        <v>1036</v>
      </c>
      <c r="F323" s="3" t="s">
        <v>268</v>
      </c>
      <c r="G323" s="3" t="s">
        <v>321</v>
      </c>
      <c r="I323" s="3" t="s">
        <v>319</v>
      </c>
      <c r="J323" s="3" t="s">
        <v>261</v>
      </c>
    </row>
    <row r="324" spans="1:10" ht="15">
      <c r="A324" s="3" t="s">
        <v>4280</v>
      </c>
      <c r="B324" s="3" t="s">
        <v>4298</v>
      </c>
      <c r="C324" s="3" t="s">
        <v>317</v>
      </c>
      <c r="D324" s="3" t="s">
        <v>326</v>
      </c>
      <c r="E324" s="3" t="s">
        <v>1036</v>
      </c>
      <c r="F324" s="3" t="s">
        <v>268</v>
      </c>
      <c r="G324" s="3" t="s">
        <v>321</v>
      </c>
      <c r="I324" s="3" t="s">
        <v>319</v>
      </c>
      <c r="J324" s="3" t="s">
        <v>262</v>
      </c>
    </row>
    <row r="325" spans="1:10" ht="15">
      <c r="A325" s="3" t="s">
        <v>4281</v>
      </c>
      <c r="B325" s="3" t="s">
        <v>4298</v>
      </c>
      <c r="C325" s="3" t="s">
        <v>317</v>
      </c>
      <c r="D325" s="3" t="s">
        <v>326</v>
      </c>
      <c r="E325" s="3" t="s">
        <v>1036</v>
      </c>
      <c r="F325" s="3" t="s">
        <v>268</v>
      </c>
      <c r="G325" s="3" t="s">
        <v>321</v>
      </c>
      <c r="I325" s="3" t="s">
        <v>319</v>
      </c>
      <c r="J325" s="3" t="s">
        <v>254</v>
      </c>
    </row>
    <row r="326" spans="1:10" ht="15">
      <c r="A326" s="3" t="s">
        <v>4282</v>
      </c>
      <c r="B326" s="3" t="s">
        <v>4298</v>
      </c>
      <c r="C326" s="3" t="s">
        <v>317</v>
      </c>
      <c r="D326" s="3" t="s">
        <v>326</v>
      </c>
      <c r="E326" s="3" t="s">
        <v>1036</v>
      </c>
      <c r="F326" s="3" t="s">
        <v>268</v>
      </c>
      <c r="G326" s="3" t="s">
        <v>321</v>
      </c>
      <c r="I326" s="3" t="s">
        <v>319</v>
      </c>
      <c r="J326" s="3" t="s">
        <v>263</v>
      </c>
    </row>
    <row r="327" spans="1:10" ht="15">
      <c r="A327" s="3" t="s">
        <v>4283</v>
      </c>
      <c r="B327" s="3" t="s">
        <v>4298</v>
      </c>
      <c r="C327" s="3" t="s">
        <v>317</v>
      </c>
      <c r="D327" s="3" t="s">
        <v>326</v>
      </c>
      <c r="E327" s="3" t="s">
        <v>1036</v>
      </c>
      <c r="F327" s="3" t="s">
        <v>268</v>
      </c>
      <c r="G327" s="3" t="s">
        <v>321</v>
      </c>
      <c r="I327" s="3" t="s">
        <v>319</v>
      </c>
      <c r="J327" s="3" t="s">
        <v>264</v>
      </c>
    </row>
    <row r="328" spans="1:10" ht="15">
      <c r="A328" s="3" t="s">
        <v>4284</v>
      </c>
      <c r="B328" s="3" t="s">
        <v>4298</v>
      </c>
      <c r="C328" s="3" t="s">
        <v>317</v>
      </c>
      <c r="D328" s="3" t="s">
        <v>326</v>
      </c>
      <c r="E328" s="3" t="s">
        <v>1036</v>
      </c>
      <c r="F328" s="3" t="s">
        <v>268</v>
      </c>
      <c r="G328" s="3" t="s">
        <v>321</v>
      </c>
      <c r="I328" s="3" t="s">
        <v>319</v>
      </c>
      <c r="J328" s="3" t="s">
        <v>265</v>
      </c>
    </row>
    <row r="329" spans="1:10" ht="15">
      <c r="A329" s="3" t="s">
        <v>4285</v>
      </c>
      <c r="B329" s="3" t="s">
        <v>4298</v>
      </c>
      <c r="C329" s="3" t="s">
        <v>317</v>
      </c>
      <c r="D329" s="3" t="s">
        <v>326</v>
      </c>
      <c r="E329" s="3" t="s">
        <v>1036</v>
      </c>
      <c r="F329" s="3" t="s">
        <v>268</v>
      </c>
      <c r="G329" s="3" t="s">
        <v>321</v>
      </c>
      <c r="I329" s="3" t="s">
        <v>319</v>
      </c>
      <c r="J329" s="3" t="s">
        <v>266</v>
      </c>
    </row>
    <row r="330" spans="1:10" ht="15">
      <c r="A330" s="3" t="s">
        <v>4286</v>
      </c>
      <c r="B330" s="3" t="s">
        <v>4298</v>
      </c>
      <c r="C330" s="3" t="s">
        <v>317</v>
      </c>
      <c r="D330" s="3" t="s">
        <v>326</v>
      </c>
      <c r="E330" s="3" t="s">
        <v>1036</v>
      </c>
      <c r="F330" s="3" t="s">
        <v>268</v>
      </c>
      <c r="G330" s="3" t="s">
        <v>321</v>
      </c>
      <c r="I330" s="3" t="s">
        <v>319</v>
      </c>
      <c r="J330" s="3" t="s">
        <v>291</v>
      </c>
    </row>
    <row r="331" spans="1:10" ht="15">
      <c r="A331" s="3" t="s">
        <v>4287</v>
      </c>
      <c r="B331" s="3" t="s">
        <v>4298</v>
      </c>
      <c r="C331" s="3" t="s">
        <v>317</v>
      </c>
      <c r="D331" s="3" t="s">
        <v>326</v>
      </c>
      <c r="E331" s="3" t="s">
        <v>1036</v>
      </c>
      <c r="F331" s="3" t="s">
        <v>268</v>
      </c>
      <c r="G331" s="3" t="s">
        <v>321</v>
      </c>
      <c r="I331" s="3" t="s">
        <v>319</v>
      </c>
      <c r="J331" s="3" t="s">
        <v>315</v>
      </c>
    </row>
    <row r="332" spans="1:10" ht="15">
      <c r="A332" s="3" t="s">
        <v>4288</v>
      </c>
      <c r="B332" s="3" t="s">
        <v>4298</v>
      </c>
      <c r="C332" s="3" t="s">
        <v>317</v>
      </c>
      <c r="D332" s="3" t="s">
        <v>326</v>
      </c>
      <c r="E332" s="3" t="s">
        <v>1036</v>
      </c>
      <c r="F332" s="3" t="s">
        <v>268</v>
      </c>
      <c r="G332" s="3" t="s">
        <v>321</v>
      </c>
      <c r="I332" s="3" t="s">
        <v>319</v>
      </c>
      <c r="J332" s="3" t="s">
        <v>298</v>
      </c>
    </row>
    <row r="333" spans="1:10" ht="15">
      <c r="A333" s="3" t="s">
        <v>4289</v>
      </c>
      <c r="B333" s="3" t="s">
        <v>4298</v>
      </c>
      <c r="C333" s="3" t="s">
        <v>317</v>
      </c>
      <c r="D333" s="3" t="s">
        <v>326</v>
      </c>
      <c r="E333" s="3" t="s">
        <v>1036</v>
      </c>
      <c r="F333" s="3" t="s">
        <v>268</v>
      </c>
      <c r="G333" s="3" t="s">
        <v>321</v>
      </c>
      <c r="I333" s="3" t="s">
        <v>319</v>
      </c>
      <c r="J333" s="3" t="s">
        <v>299</v>
      </c>
    </row>
    <row r="336" spans="1:10" ht="15">
      <c r="A336" s="3" t="s">
        <v>4290</v>
      </c>
      <c r="B336" s="3" t="s">
        <v>4298</v>
      </c>
      <c r="C336" s="3" t="s">
        <v>322</v>
      </c>
      <c r="D336" s="3" t="s">
        <v>325</v>
      </c>
      <c r="E336" s="3" t="s">
        <v>1036</v>
      </c>
      <c r="F336" s="3" t="s">
        <v>277</v>
      </c>
      <c r="G336" s="3" t="s">
        <v>323</v>
      </c>
      <c r="I336" s="3" t="s">
        <v>319</v>
      </c>
      <c r="J336" s="3" t="s">
        <v>262</v>
      </c>
    </row>
    <row r="337" spans="1:10" ht="15">
      <c r="A337" s="3" t="s">
        <v>4291</v>
      </c>
      <c r="B337" s="3" t="s">
        <v>4298</v>
      </c>
      <c r="C337" s="3" t="s">
        <v>322</v>
      </c>
      <c r="D337" s="3" t="s">
        <v>325</v>
      </c>
      <c r="E337" s="3" t="s">
        <v>1036</v>
      </c>
      <c r="F337" s="3" t="s">
        <v>277</v>
      </c>
      <c r="G337" s="3" t="s">
        <v>323</v>
      </c>
      <c r="I337" s="3" t="s">
        <v>319</v>
      </c>
      <c r="J337" s="3" t="s">
        <v>254</v>
      </c>
    </row>
    <row r="338" spans="1:10" ht="15">
      <c r="A338" s="3" t="s">
        <v>4292</v>
      </c>
      <c r="B338" s="3" t="s">
        <v>4298</v>
      </c>
      <c r="C338" s="3" t="s">
        <v>322</v>
      </c>
      <c r="D338" s="3" t="s">
        <v>325</v>
      </c>
      <c r="E338" s="3" t="s">
        <v>1036</v>
      </c>
      <c r="F338" s="3" t="s">
        <v>277</v>
      </c>
      <c r="G338" s="3" t="s">
        <v>323</v>
      </c>
      <c r="I338" s="3" t="s">
        <v>319</v>
      </c>
      <c r="J338" s="3" t="s">
        <v>263</v>
      </c>
    </row>
    <row r="341" spans="1:10" ht="15">
      <c r="A341" s="3" t="s">
        <v>4293</v>
      </c>
      <c r="B341" s="3" t="s">
        <v>4298</v>
      </c>
      <c r="C341" s="3" t="s">
        <v>322</v>
      </c>
      <c r="D341" s="3" t="s">
        <v>325</v>
      </c>
      <c r="E341" s="3" t="s">
        <v>1036</v>
      </c>
      <c r="F341" s="3" t="s">
        <v>268</v>
      </c>
      <c r="G341" s="3" t="s">
        <v>324</v>
      </c>
      <c r="I341" s="3" t="s">
        <v>319</v>
      </c>
      <c r="J341" s="3" t="s">
        <v>262</v>
      </c>
    </row>
    <row r="342" spans="1:10" ht="15">
      <c r="A342" s="3" t="s">
        <v>4294</v>
      </c>
      <c r="B342" s="3" t="s">
        <v>4298</v>
      </c>
      <c r="C342" s="3" t="s">
        <v>322</v>
      </c>
      <c r="D342" s="3" t="s">
        <v>325</v>
      </c>
      <c r="E342" s="3" t="s">
        <v>1036</v>
      </c>
      <c r="F342" s="3" t="s">
        <v>268</v>
      </c>
      <c r="G342" s="3" t="s">
        <v>324</v>
      </c>
      <c r="I342" s="3" t="s">
        <v>319</v>
      </c>
      <c r="J342" s="3" t="s">
        <v>254</v>
      </c>
    </row>
    <row r="343" spans="1:10" ht="15">
      <c r="A343" s="3" t="s">
        <v>4295</v>
      </c>
      <c r="B343" s="3" t="s">
        <v>4298</v>
      </c>
      <c r="C343" s="3" t="s">
        <v>322</v>
      </c>
      <c r="D343" s="3" t="s">
        <v>325</v>
      </c>
      <c r="E343" s="3" t="s">
        <v>1036</v>
      </c>
      <c r="F343" s="3" t="s">
        <v>268</v>
      </c>
      <c r="G343" s="3" t="s">
        <v>324</v>
      </c>
      <c r="I343" s="3" t="s">
        <v>319</v>
      </c>
      <c r="J343" s="3" t="s">
        <v>263</v>
      </c>
    </row>
    <row r="346" spans="1:10" ht="15">
      <c r="A346" s="3" t="s">
        <v>4296</v>
      </c>
      <c r="B346" s="3" t="s">
        <v>4298</v>
      </c>
      <c r="C346" s="3" t="s">
        <v>322</v>
      </c>
      <c r="D346" s="3" t="s">
        <v>325</v>
      </c>
      <c r="E346" s="3" t="s">
        <v>1036</v>
      </c>
      <c r="F346" s="3" t="s">
        <v>268</v>
      </c>
      <c r="G346" s="3" t="s">
        <v>324</v>
      </c>
      <c r="I346" s="3" t="s">
        <v>327</v>
      </c>
      <c r="J346" s="3" t="s">
        <v>262</v>
      </c>
    </row>
    <row r="347" spans="1:10" ht="15">
      <c r="A347" s="3" t="s">
        <v>4297</v>
      </c>
      <c r="B347" s="3" t="s">
        <v>4298</v>
      </c>
      <c r="C347" s="3" t="s">
        <v>322</v>
      </c>
      <c r="D347" s="3" t="s">
        <v>325</v>
      </c>
      <c r="E347" s="3" t="s">
        <v>1036</v>
      </c>
      <c r="F347" s="3" t="s">
        <v>268</v>
      </c>
      <c r="G347" s="3" t="s">
        <v>324</v>
      </c>
      <c r="I347" s="3" t="s">
        <v>327</v>
      </c>
      <c r="J347" s="3" t="s">
        <v>263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C86"/>
  <sheetViews>
    <sheetView topLeftCell="A106" workbookViewId="0">
      <selection activeCell="F14" sqref="F14"/>
    </sheetView>
  </sheetViews>
  <sheetFormatPr defaultRowHeight="14.25"/>
  <cols>
    <col min="1" max="1" width="11.5" bestFit="1" customWidth="1"/>
    <col min="2" max="2" width="11.25" bestFit="1" customWidth="1"/>
  </cols>
  <sheetData>
    <row r="1" spans="1:3">
      <c r="A1" t="s">
        <v>4299</v>
      </c>
      <c r="B1" t="s">
        <v>680</v>
      </c>
      <c r="C1" t="s">
        <v>713</v>
      </c>
    </row>
    <row r="2" spans="1:3">
      <c r="A2">
        <v>1</v>
      </c>
      <c r="B2">
        <v>740</v>
      </c>
      <c r="C2">
        <v>806</v>
      </c>
    </row>
    <row r="3" spans="1:3">
      <c r="A3">
        <v>2</v>
      </c>
      <c r="B3">
        <v>741</v>
      </c>
      <c r="C3">
        <f>C2+1</f>
        <v>807</v>
      </c>
    </row>
    <row r="4" spans="1:3">
      <c r="A4">
        <v>3</v>
      </c>
      <c r="B4">
        <v>742</v>
      </c>
      <c r="C4" t="b">
        <f>B2=C3+1</f>
        <v>0</v>
      </c>
    </row>
    <row r="5" spans="1:3">
      <c r="A5">
        <v>4</v>
      </c>
      <c r="B5">
        <v>743</v>
      </c>
      <c r="C5">
        <f>C4+1</f>
        <v>1</v>
      </c>
    </row>
    <row r="6" spans="1:3">
      <c r="A6">
        <v>5</v>
      </c>
      <c r="B6">
        <v>744</v>
      </c>
    </row>
    <row r="7" spans="1:3">
      <c r="A7">
        <v>6</v>
      </c>
      <c r="B7">
        <v>745</v>
      </c>
      <c r="C7">
        <v>896</v>
      </c>
    </row>
    <row r="8" spans="1:3">
      <c r="A8">
        <v>7</v>
      </c>
      <c r="B8">
        <v>746</v>
      </c>
      <c r="C8">
        <f>C7+1</f>
        <v>897</v>
      </c>
    </row>
    <row r="9" spans="1:3">
      <c r="A9">
        <v>8</v>
      </c>
      <c r="B9">
        <v>747</v>
      </c>
      <c r="C9">
        <f>C8+1</f>
        <v>898</v>
      </c>
    </row>
    <row r="10" spans="1:3">
      <c r="A10">
        <v>9</v>
      </c>
      <c r="B10">
        <v>748</v>
      </c>
      <c r="C10">
        <f>C9+1</f>
        <v>899</v>
      </c>
    </row>
    <row r="11" spans="1:3">
      <c r="B11">
        <v>749</v>
      </c>
    </row>
    <row r="12" spans="1:3">
      <c r="C12">
        <v>914</v>
      </c>
    </row>
    <row r="13" spans="1:3">
      <c r="A13">
        <v>770</v>
      </c>
      <c r="C13">
        <f>C12+1</f>
        <v>915</v>
      </c>
    </row>
    <row r="14" spans="1:3">
      <c r="A14">
        <f t="shared" ref="A14:A22" si="0">A13+1</f>
        <v>771</v>
      </c>
      <c r="C14">
        <f>C13+1</f>
        <v>916</v>
      </c>
    </row>
    <row r="15" spans="1:3">
      <c r="A15">
        <f t="shared" si="0"/>
        <v>772</v>
      </c>
      <c r="C15">
        <f>C14+1</f>
        <v>917</v>
      </c>
    </row>
    <row r="16" spans="1:3">
      <c r="A16">
        <f t="shared" si="0"/>
        <v>773</v>
      </c>
      <c r="C16">
        <f>C15+1</f>
        <v>918</v>
      </c>
    </row>
    <row r="17" spans="1:3">
      <c r="A17">
        <f t="shared" si="0"/>
        <v>774</v>
      </c>
      <c r="C17">
        <f>C16+1</f>
        <v>919</v>
      </c>
    </row>
    <row r="18" spans="1:3">
      <c r="A18">
        <f t="shared" si="0"/>
        <v>775</v>
      </c>
    </row>
    <row r="19" spans="1:3">
      <c r="A19">
        <f t="shared" si="0"/>
        <v>776</v>
      </c>
      <c r="C19">
        <v>1003</v>
      </c>
    </row>
    <row r="20" spans="1:3">
      <c r="A20">
        <f t="shared" si="0"/>
        <v>777</v>
      </c>
      <c r="C20">
        <f t="shared" ref="C20:C25" si="1">C19+1</f>
        <v>1004</v>
      </c>
    </row>
    <row r="21" spans="1:3">
      <c r="A21">
        <f t="shared" si="0"/>
        <v>778</v>
      </c>
      <c r="C21">
        <f t="shared" si="1"/>
        <v>1005</v>
      </c>
    </row>
    <row r="22" spans="1:3">
      <c r="A22">
        <f t="shared" si="0"/>
        <v>779</v>
      </c>
      <c r="C22">
        <f t="shared" si="1"/>
        <v>1006</v>
      </c>
    </row>
    <row r="23" spans="1:3">
      <c r="A23">
        <v>22</v>
      </c>
      <c r="C23">
        <f t="shared" si="1"/>
        <v>1007</v>
      </c>
    </row>
    <row r="24" spans="1:3">
      <c r="A24">
        <v>23</v>
      </c>
      <c r="C24">
        <f t="shared" si="1"/>
        <v>1008</v>
      </c>
    </row>
    <row r="25" spans="1:3">
      <c r="A25">
        <v>24</v>
      </c>
      <c r="C25">
        <f t="shared" si="1"/>
        <v>1009</v>
      </c>
    </row>
    <row r="26" spans="1:3">
      <c r="A26">
        <v>25</v>
      </c>
    </row>
    <row r="27" spans="1:3">
      <c r="A27">
        <v>26</v>
      </c>
      <c r="C27">
        <v>1036</v>
      </c>
    </row>
    <row r="28" spans="1:3">
      <c r="A28">
        <v>27</v>
      </c>
      <c r="C28">
        <f>C27+1</f>
        <v>1037</v>
      </c>
    </row>
    <row r="29" spans="1:3">
      <c r="A29">
        <v>28</v>
      </c>
      <c r="C29">
        <f>C28+1</f>
        <v>1038</v>
      </c>
    </row>
    <row r="30" spans="1:3">
      <c r="A30">
        <v>29</v>
      </c>
      <c r="C30">
        <f>C29+1</f>
        <v>1039</v>
      </c>
    </row>
    <row r="31" spans="1:3">
      <c r="A31">
        <v>30</v>
      </c>
    </row>
    <row r="32" spans="1:3">
      <c r="A32">
        <v>31</v>
      </c>
      <c r="C32">
        <v>1242</v>
      </c>
    </row>
    <row r="33" spans="1:3">
      <c r="A33">
        <v>32</v>
      </c>
      <c r="C33">
        <f t="shared" ref="C33:C39" si="2">C32+1</f>
        <v>1243</v>
      </c>
    </row>
    <row r="34" spans="1:3">
      <c r="A34">
        <v>33</v>
      </c>
      <c r="C34">
        <f t="shared" si="2"/>
        <v>1244</v>
      </c>
    </row>
    <row r="35" spans="1:3">
      <c r="A35">
        <v>34</v>
      </c>
      <c r="C35">
        <f t="shared" si="2"/>
        <v>1245</v>
      </c>
    </row>
    <row r="36" spans="1:3">
      <c r="A36">
        <v>35</v>
      </c>
      <c r="C36">
        <f t="shared" si="2"/>
        <v>1246</v>
      </c>
    </row>
    <row r="37" spans="1:3">
      <c r="A37">
        <v>36</v>
      </c>
      <c r="C37">
        <f t="shared" si="2"/>
        <v>1247</v>
      </c>
    </row>
    <row r="38" spans="1:3">
      <c r="A38">
        <v>37</v>
      </c>
      <c r="C38">
        <f t="shared" si="2"/>
        <v>1248</v>
      </c>
    </row>
    <row r="39" spans="1:3">
      <c r="A39">
        <v>38</v>
      </c>
      <c r="C39">
        <f t="shared" si="2"/>
        <v>1249</v>
      </c>
    </row>
    <row r="40" spans="1:3">
      <c r="A40">
        <v>39</v>
      </c>
    </row>
    <row r="41" spans="1:3">
      <c r="A41">
        <v>40</v>
      </c>
      <c r="C41">
        <v>1289</v>
      </c>
    </row>
    <row r="42" spans="1:3">
      <c r="A42">
        <v>41</v>
      </c>
      <c r="C42">
        <f t="shared" ref="C42:C51" si="3">C41+1</f>
        <v>1290</v>
      </c>
    </row>
    <row r="43" spans="1:3">
      <c r="A43">
        <v>42</v>
      </c>
      <c r="C43">
        <f t="shared" si="3"/>
        <v>1291</v>
      </c>
    </row>
    <row r="44" spans="1:3">
      <c r="A44">
        <v>43</v>
      </c>
      <c r="C44">
        <f t="shared" si="3"/>
        <v>1292</v>
      </c>
    </row>
    <row r="45" spans="1:3">
      <c r="A45">
        <v>44</v>
      </c>
      <c r="C45">
        <f t="shared" si="3"/>
        <v>1293</v>
      </c>
    </row>
    <row r="46" spans="1:3">
      <c r="A46">
        <v>45</v>
      </c>
      <c r="C46">
        <f t="shared" si="3"/>
        <v>1294</v>
      </c>
    </row>
    <row r="47" spans="1:3">
      <c r="A47">
        <v>46</v>
      </c>
      <c r="C47">
        <f t="shared" si="3"/>
        <v>1295</v>
      </c>
    </row>
    <row r="48" spans="1:3">
      <c r="A48">
        <v>47</v>
      </c>
      <c r="C48">
        <f t="shared" si="3"/>
        <v>1296</v>
      </c>
    </row>
    <row r="49" spans="1:3">
      <c r="A49">
        <v>48</v>
      </c>
      <c r="C49">
        <f t="shared" si="3"/>
        <v>1297</v>
      </c>
    </row>
    <row r="50" spans="1:3">
      <c r="A50">
        <v>49</v>
      </c>
      <c r="C50">
        <f t="shared" si="3"/>
        <v>1298</v>
      </c>
    </row>
    <row r="51" spans="1:3">
      <c r="C51">
        <f t="shared" si="3"/>
        <v>1299</v>
      </c>
    </row>
    <row r="52" spans="1:3">
      <c r="A52">
        <v>92</v>
      </c>
    </row>
    <row r="53" spans="1:3">
      <c r="A53">
        <v>93</v>
      </c>
    </row>
    <row r="54" spans="1:3">
      <c r="A54">
        <v>94</v>
      </c>
    </row>
    <row r="55" spans="1:3">
      <c r="A55">
        <v>95</v>
      </c>
    </row>
    <row r="56" spans="1:3">
      <c r="A56">
        <v>96</v>
      </c>
    </row>
    <row r="57" spans="1:3">
      <c r="A57">
        <v>97</v>
      </c>
    </row>
    <row r="58" spans="1:3">
      <c r="A58">
        <v>98</v>
      </c>
    </row>
    <row r="59" spans="1:3">
      <c r="A59">
        <v>99</v>
      </c>
    </row>
    <row r="65" spans="1:1">
      <c r="A65">
        <v>218</v>
      </c>
    </row>
    <row r="66" spans="1:1">
      <c r="A66">
        <v>219</v>
      </c>
    </row>
    <row r="68" spans="1:1">
      <c r="A68">
        <v>223</v>
      </c>
    </row>
    <row r="69" spans="1:1">
      <c r="A69">
        <v>224</v>
      </c>
    </row>
    <row r="70" spans="1:1">
      <c r="A70">
        <v>225</v>
      </c>
    </row>
    <row r="71" spans="1:1">
      <c r="A71">
        <v>226</v>
      </c>
    </row>
    <row r="72" spans="1:1">
      <c r="A72">
        <v>227</v>
      </c>
    </row>
    <row r="73" spans="1:1">
      <c r="A73">
        <v>228</v>
      </c>
    </row>
    <row r="74" spans="1:1">
      <c r="A74">
        <v>229</v>
      </c>
    </row>
    <row r="81" spans="1:1">
      <c r="A81">
        <v>364</v>
      </c>
    </row>
    <row r="82" spans="1:1">
      <c r="A82">
        <v>365</v>
      </c>
    </row>
    <row r="83" spans="1:1">
      <c r="A83">
        <v>366</v>
      </c>
    </row>
    <row r="84" spans="1:1">
      <c r="A84">
        <v>367</v>
      </c>
    </row>
    <row r="85" spans="1:1">
      <c r="A85">
        <v>368</v>
      </c>
    </row>
    <row r="86" spans="1:1">
      <c r="A86">
        <v>369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BC17"/>
  <sheetViews>
    <sheetView tabSelected="1" workbookViewId="0">
      <selection activeCell="D8" sqref="D8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21.37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1" customFormat="1" ht="15">
      <c r="A2">
        <v>10</v>
      </c>
      <c r="B2" s="1">
        <v>1</v>
      </c>
      <c r="C2" s="1" t="s">
        <v>4300</v>
      </c>
      <c r="D2" s="1" t="s">
        <v>915</v>
      </c>
      <c r="E2" s="1">
        <f>2199/1.23</f>
        <v>1787.8048780487804</v>
      </c>
      <c r="F2" s="1">
        <v>1</v>
      </c>
      <c r="Z2" s="1" t="s">
        <v>80</v>
      </c>
      <c r="AD2" s="18" t="s">
        <v>4301</v>
      </c>
      <c r="AE2" s="14" t="s">
        <v>4302</v>
      </c>
      <c r="AF2" s="1" t="s">
        <v>4303</v>
      </c>
      <c r="AG2" s="1" t="s">
        <v>4304</v>
      </c>
      <c r="AH2" s="1" t="s">
        <v>4303</v>
      </c>
      <c r="AI2" s="1" t="s">
        <v>4304</v>
      </c>
      <c r="AJ2" s="14" t="s">
        <v>1038</v>
      </c>
      <c r="AM2" s="1">
        <v>0</v>
      </c>
      <c r="AO2" s="15" t="s">
        <v>1035</v>
      </c>
      <c r="AP2" s="1">
        <v>1</v>
      </c>
      <c r="AQ2" t="s">
        <v>1042</v>
      </c>
      <c r="AR2" s="1">
        <v>1</v>
      </c>
      <c r="AS2" s="14" t="s">
        <v>3917</v>
      </c>
      <c r="AT2" s="1">
        <v>0</v>
      </c>
    </row>
    <row r="3" spans="1:55" s="1" customFormat="1" ht="15">
      <c r="A3">
        <v>11</v>
      </c>
      <c r="B3" s="1">
        <v>1</v>
      </c>
      <c r="C3" s="1" t="s">
        <v>4305</v>
      </c>
      <c r="D3" s="1" t="s">
        <v>915</v>
      </c>
      <c r="E3" s="1">
        <f t="shared" ref="E3:E5" si="0">2199/1.23</f>
        <v>1787.8048780487804</v>
      </c>
      <c r="F3" s="1">
        <v>1</v>
      </c>
      <c r="Z3" s="1" t="s">
        <v>80</v>
      </c>
      <c r="AD3" s="18" t="s">
        <v>4306</v>
      </c>
      <c r="AE3" s="14" t="s">
        <v>4307</v>
      </c>
      <c r="AF3" s="1" t="s">
        <v>4308</v>
      </c>
      <c r="AG3" s="1" t="s">
        <v>4309</v>
      </c>
      <c r="AH3" s="1" t="s">
        <v>4308</v>
      </c>
      <c r="AI3" s="1" t="s">
        <v>4309</v>
      </c>
      <c r="AJ3" s="14" t="s">
        <v>1039</v>
      </c>
      <c r="AM3" s="1">
        <v>0</v>
      </c>
      <c r="AO3" s="15" t="s">
        <v>1035</v>
      </c>
      <c r="AP3" s="1">
        <v>1</v>
      </c>
      <c r="AQ3" t="s">
        <v>1043</v>
      </c>
      <c r="AR3" s="1">
        <v>1</v>
      </c>
      <c r="AS3" s="14" t="s">
        <v>3920</v>
      </c>
      <c r="AT3" s="1">
        <v>0</v>
      </c>
    </row>
    <row r="4" spans="1:55" s="1" customFormat="1" ht="15">
      <c r="A4">
        <v>12</v>
      </c>
      <c r="B4" s="1">
        <v>1</v>
      </c>
      <c r="C4" s="1" t="s">
        <v>4310</v>
      </c>
      <c r="D4" s="1" t="s">
        <v>915</v>
      </c>
      <c r="E4" s="1">
        <f t="shared" si="0"/>
        <v>1787.8048780487804</v>
      </c>
      <c r="F4" s="1">
        <v>1</v>
      </c>
      <c r="Z4" s="1" t="s">
        <v>80</v>
      </c>
      <c r="AD4" s="18" t="s">
        <v>4311</v>
      </c>
      <c r="AE4" s="14" t="s">
        <v>4312</v>
      </c>
      <c r="AF4" s="1" t="s">
        <v>4313</v>
      </c>
      <c r="AG4" s="1" t="s">
        <v>4314</v>
      </c>
      <c r="AH4" s="1" t="s">
        <v>4313</v>
      </c>
      <c r="AI4" s="1" t="s">
        <v>4314</v>
      </c>
      <c r="AJ4" s="14" t="s">
        <v>1040</v>
      </c>
      <c r="AM4" s="1">
        <v>0</v>
      </c>
      <c r="AO4" s="15" t="s">
        <v>1035</v>
      </c>
      <c r="AP4" s="1">
        <v>1</v>
      </c>
      <c r="AQ4" t="s">
        <v>1044</v>
      </c>
      <c r="AR4" s="1">
        <v>1</v>
      </c>
      <c r="AS4" s="14" t="s">
        <v>3923</v>
      </c>
      <c r="AT4" s="1">
        <v>0</v>
      </c>
    </row>
    <row r="5" spans="1:55" s="1" customFormat="1" ht="15">
      <c r="A5">
        <v>13</v>
      </c>
      <c r="B5" s="1">
        <v>1</v>
      </c>
      <c r="C5" s="1" t="s">
        <v>4315</v>
      </c>
      <c r="D5" s="1" t="s">
        <v>915</v>
      </c>
      <c r="E5" s="1">
        <f t="shared" si="0"/>
        <v>1787.8048780487804</v>
      </c>
      <c r="F5" s="1">
        <v>1</v>
      </c>
      <c r="Z5" s="1" t="s">
        <v>80</v>
      </c>
      <c r="AD5" s="18" t="s">
        <v>4316</v>
      </c>
      <c r="AE5" s="14" t="s">
        <v>4317</v>
      </c>
      <c r="AF5" s="1" t="s">
        <v>4318</v>
      </c>
      <c r="AG5" s="1" t="s">
        <v>4319</v>
      </c>
      <c r="AH5" s="1" t="s">
        <v>4318</v>
      </c>
      <c r="AI5" s="1" t="s">
        <v>4319</v>
      </c>
      <c r="AJ5" s="14" t="s">
        <v>1041</v>
      </c>
      <c r="AM5" s="1">
        <v>0</v>
      </c>
      <c r="AO5" s="15" t="s">
        <v>1035</v>
      </c>
      <c r="AP5" s="1">
        <v>1</v>
      </c>
      <c r="AQ5" t="s">
        <v>1045</v>
      </c>
      <c r="AR5" s="1">
        <v>1</v>
      </c>
      <c r="AS5" s="14" t="s">
        <v>3926</v>
      </c>
      <c r="AT5" s="1">
        <v>0</v>
      </c>
    </row>
    <row r="7" spans="1:55" s="1" customFormat="1" ht="14.45" customHeight="1">
      <c r="A7">
        <v>22</v>
      </c>
      <c r="B7" s="1">
        <v>1</v>
      </c>
      <c r="C7" s="1" t="s">
        <v>4720</v>
      </c>
      <c r="D7" s="1" t="s">
        <v>1091</v>
      </c>
      <c r="E7" s="1">
        <f>2797/1.23</f>
        <v>2273.9837398373984</v>
      </c>
      <c r="F7" s="1">
        <v>1</v>
      </c>
      <c r="I7" s="1">
        <v>198</v>
      </c>
      <c r="Z7" s="1" t="s">
        <v>80</v>
      </c>
      <c r="AD7" s="21" t="s">
        <v>4721</v>
      </c>
      <c r="AE7" s="20" t="s">
        <v>3915</v>
      </c>
      <c r="AF7" s="1" t="s">
        <v>4722</v>
      </c>
      <c r="AG7" s="1" t="s">
        <v>4723</v>
      </c>
      <c r="AH7" s="1" t="s">
        <v>4722</v>
      </c>
      <c r="AI7" s="1" t="s">
        <v>4723</v>
      </c>
      <c r="AJ7" s="18" t="s">
        <v>4736</v>
      </c>
      <c r="AM7" s="1">
        <v>0</v>
      </c>
      <c r="AO7" s="15" t="s">
        <v>1092</v>
      </c>
      <c r="AP7" s="1">
        <v>1</v>
      </c>
      <c r="AQ7" t="s">
        <v>1042</v>
      </c>
      <c r="AR7" s="1">
        <v>1</v>
      </c>
      <c r="AS7" s="14" t="s">
        <v>3917</v>
      </c>
      <c r="AT7" s="1">
        <v>0</v>
      </c>
    </row>
    <row r="8" spans="1:55" s="1" customFormat="1" ht="14.45" customHeight="1">
      <c r="A8">
        <v>23</v>
      </c>
      <c r="B8" s="1">
        <v>1</v>
      </c>
      <c r="C8" s="1" t="s">
        <v>4724</v>
      </c>
      <c r="D8" s="1" t="s">
        <v>1091</v>
      </c>
      <c r="E8" s="1">
        <f t="shared" ref="E8:E10" si="1">2797/1.23</f>
        <v>2273.9837398373984</v>
      </c>
      <c r="F8" s="1">
        <v>1</v>
      </c>
      <c r="I8" s="1">
        <v>198</v>
      </c>
      <c r="Z8" s="1" t="s">
        <v>80</v>
      </c>
      <c r="AD8" s="21" t="s">
        <v>4725</v>
      </c>
      <c r="AE8" s="20" t="s">
        <v>3918</v>
      </c>
      <c r="AF8" s="1" t="s">
        <v>4726</v>
      </c>
      <c r="AG8" s="1" t="s">
        <v>4727</v>
      </c>
      <c r="AH8" s="1" t="s">
        <v>4726</v>
      </c>
      <c r="AI8" s="1" t="s">
        <v>4727</v>
      </c>
      <c r="AJ8" s="14" t="s">
        <v>4737</v>
      </c>
      <c r="AM8" s="1">
        <v>0</v>
      </c>
      <c r="AO8" s="15" t="s">
        <v>1092</v>
      </c>
      <c r="AP8" s="1">
        <v>1</v>
      </c>
      <c r="AQ8" t="s">
        <v>1043</v>
      </c>
      <c r="AR8" s="1">
        <v>1</v>
      </c>
      <c r="AS8" s="14" t="s">
        <v>3920</v>
      </c>
      <c r="AT8" s="1">
        <v>0</v>
      </c>
    </row>
    <row r="9" spans="1:55" s="1" customFormat="1" ht="14.45" customHeight="1">
      <c r="A9">
        <v>24</v>
      </c>
      <c r="B9" s="1">
        <v>1</v>
      </c>
      <c r="C9" s="1" t="s">
        <v>4728</v>
      </c>
      <c r="D9" s="1" t="s">
        <v>1091</v>
      </c>
      <c r="E9" s="1">
        <f t="shared" si="1"/>
        <v>2273.9837398373984</v>
      </c>
      <c r="F9" s="1">
        <v>1</v>
      </c>
      <c r="I9" s="1">
        <v>198</v>
      </c>
      <c r="Z9" s="1" t="s">
        <v>80</v>
      </c>
      <c r="AD9" s="21" t="s">
        <v>4729</v>
      </c>
      <c r="AE9" s="20" t="s">
        <v>3921</v>
      </c>
      <c r="AF9" s="1" t="s">
        <v>4730</v>
      </c>
      <c r="AG9" s="1" t="s">
        <v>4731</v>
      </c>
      <c r="AH9" s="1" t="s">
        <v>4730</v>
      </c>
      <c r="AI9" s="1" t="s">
        <v>4731</v>
      </c>
      <c r="AJ9" s="14" t="s">
        <v>4738</v>
      </c>
      <c r="AM9" s="1">
        <v>0</v>
      </c>
      <c r="AO9" s="15" t="s">
        <v>1092</v>
      </c>
      <c r="AP9" s="1">
        <v>1</v>
      </c>
      <c r="AQ9" t="s">
        <v>1044</v>
      </c>
      <c r="AR9" s="1">
        <v>1</v>
      </c>
      <c r="AS9" s="14" t="s">
        <v>3923</v>
      </c>
      <c r="AT9" s="1">
        <v>0</v>
      </c>
    </row>
    <row r="10" spans="1:55" s="1" customFormat="1" ht="14.45" customHeight="1">
      <c r="A10">
        <v>25</v>
      </c>
      <c r="B10" s="1">
        <v>1</v>
      </c>
      <c r="C10" s="1" t="s">
        <v>4732</v>
      </c>
      <c r="D10" s="1" t="s">
        <v>1091</v>
      </c>
      <c r="E10" s="1">
        <f t="shared" si="1"/>
        <v>2273.9837398373984</v>
      </c>
      <c r="F10" s="1">
        <v>1</v>
      </c>
      <c r="I10" s="1">
        <v>198</v>
      </c>
      <c r="Z10" s="1" t="s">
        <v>80</v>
      </c>
      <c r="AD10" s="21" t="s">
        <v>4733</v>
      </c>
      <c r="AE10" s="20" t="s">
        <v>3924</v>
      </c>
      <c r="AF10" s="1" t="s">
        <v>4734</v>
      </c>
      <c r="AG10" s="1" t="s">
        <v>4735</v>
      </c>
      <c r="AH10" s="1" t="s">
        <v>4734</v>
      </c>
      <c r="AI10" s="1" t="s">
        <v>4735</v>
      </c>
      <c r="AJ10" s="14" t="s">
        <v>4739</v>
      </c>
      <c r="AM10" s="1">
        <v>0</v>
      </c>
      <c r="AO10" s="15" t="s">
        <v>1092</v>
      </c>
      <c r="AP10" s="1">
        <v>1</v>
      </c>
      <c r="AQ10" t="s">
        <v>1045</v>
      </c>
      <c r="AR10" s="1">
        <v>1</v>
      </c>
      <c r="AS10" s="14" t="s">
        <v>3926</v>
      </c>
      <c r="AT10" s="1">
        <v>0</v>
      </c>
    </row>
    <row r="11" spans="1:55" ht="14.45" customHeight="1"/>
    <row r="12" spans="1:55" s="1" customFormat="1" ht="14.45" customHeight="1">
      <c r="A12">
        <v>34</v>
      </c>
      <c r="B12" s="1">
        <v>1</v>
      </c>
      <c r="C12" s="1" t="s">
        <v>3927</v>
      </c>
      <c r="D12" s="1" t="s">
        <v>1091</v>
      </c>
      <c r="E12" s="1">
        <f>(1999+399+299)/1.23</f>
        <v>2192.6829268292681</v>
      </c>
      <c r="F12" s="1">
        <v>1</v>
      </c>
      <c r="I12" s="1">
        <v>198</v>
      </c>
      <c r="Z12" s="1" t="s">
        <v>80</v>
      </c>
      <c r="AD12" s="21" t="s">
        <v>3928</v>
      </c>
      <c r="AE12" s="20" t="s">
        <v>3929</v>
      </c>
      <c r="AF12" s="1" t="s">
        <v>3930</v>
      </c>
      <c r="AG12" s="1" t="s">
        <v>3931</v>
      </c>
      <c r="AH12" s="1" t="s">
        <v>3930</v>
      </c>
      <c r="AI12" s="1" t="s">
        <v>3931</v>
      </c>
      <c r="AJ12" s="14" t="s">
        <v>1087</v>
      </c>
      <c r="AM12" s="1">
        <v>0</v>
      </c>
      <c r="AO12" s="15" t="s">
        <v>1092</v>
      </c>
      <c r="AP12" s="1">
        <v>1</v>
      </c>
      <c r="AQ12" t="s">
        <v>1042</v>
      </c>
      <c r="AR12" s="1">
        <v>1</v>
      </c>
      <c r="AS12" s="14" t="s">
        <v>3917</v>
      </c>
      <c r="AT12" s="1">
        <v>0</v>
      </c>
    </row>
    <row r="13" spans="1:55" s="1" customFormat="1" ht="14.45" customHeight="1">
      <c r="A13">
        <v>35</v>
      </c>
      <c r="B13" s="1">
        <v>1</v>
      </c>
      <c r="C13" s="1" t="s">
        <v>3932</v>
      </c>
      <c r="D13" s="1" t="s">
        <v>1091</v>
      </c>
      <c r="E13" s="1">
        <f t="shared" ref="E13:E15" si="2">(1999+399+299)/1.23</f>
        <v>2192.6829268292681</v>
      </c>
      <c r="F13" s="1">
        <v>1</v>
      </c>
      <c r="I13" s="1">
        <v>198</v>
      </c>
      <c r="Z13" s="1" t="s">
        <v>80</v>
      </c>
      <c r="AD13" s="21" t="s">
        <v>3933</v>
      </c>
      <c r="AE13" s="20" t="s">
        <v>3934</v>
      </c>
      <c r="AF13" s="1" t="s">
        <v>3935</v>
      </c>
      <c r="AG13" s="1" t="s">
        <v>3936</v>
      </c>
      <c r="AH13" s="1" t="s">
        <v>3935</v>
      </c>
      <c r="AI13" s="1" t="s">
        <v>3936</v>
      </c>
      <c r="AJ13" s="14" t="s">
        <v>1088</v>
      </c>
      <c r="AM13" s="1">
        <v>0</v>
      </c>
      <c r="AO13" s="15" t="s">
        <v>1092</v>
      </c>
      <c r="AP13" s="1">
        <v>1</v>
      </c>
      <c r="AQ13" t="s">
        <v>1043</v>
      </c>
      <c r="AR13" s="1">
        <v>1</v>
      </c>
      <c r="AS13" s="14" t="s">
        <v>3920</v>
      </c>
      <c r="AT13" s="1">
        <v>0</v>
      </c>
    </row>
    <row r="14" spans="1:55" s="1" customFormat="1" ht="14.45" customHeight="1">
      <c r="A14">
        <v>36</v>
      </c>
      <c r="B14" s="1">
        <v>1</v>
      </c>
      <c r="C14" s="1" t="s">
        <v>3937</v>
      </c>
      <c r="D14" s="1" t="s">
        <v>1091</v>
      </c>
      <c r="E14" s="1">
        <f t="shared" si="2"/>
        <v>2192.6829268292681</v>
      </c>
      <c r="F14" s="1">
        <v>1</v>
      </c>
      <c r="I14" s="1">
        <v>198</v>
      </c>
      <c r="Z14" s="1" t="s">
        <v>80</v>
      </c>
      <c r="AD14" s="21" t="s">
        <v>3938</v>
      </c>
      <c r="AE14" s="20" t="s">
        <v>3939</v>
      </c>
      <c r="AF14" s="1" t="s">
        <v>3940</v>
      </c>
      <c r="AG14" s="1" t="s">
        <v>3941</v>
      </c>
      <c r="AH14" s="1" t="s">
        <v>3940</v>
      </c>
      <c r="AI14" s="1" t="s">
        <v>3941</v>
      </c>
      <c r="AJ14" s="14" t="s">
        <v>1089</v>
      </c>
      <c r="AM14" s="1">
        <v>0</v>
      </c>
      <c r="AO14" s="15" t="s">
        <v>1092</v>
      </c>
      <c r="AP14" s="1">
        <v>1</v>
      </c>
      <c r="AQ14" t="s">
        <v>1044</v>
      </c>
      <c r="AR14" s="1">
        <v>1</v>
      </c>
      <c r="AS14" s="14" t="s">
        <v>3923</v>
      </c>
      <c r="AT14" s="1">
        <v>0</v>
      </c>
    </row>
    <row r="15" spans="1:55" s="1" customFormat="1" ht="14.45" customHeight="1">
      <c r="A15">
        <v>37</v>
      </c>
      <c r="B15" s="1">
        <v>1</v>
      </c>
      <c r="C15" s="1" t="s">
        <v>3942</v>
      </c>
      <c r="D15" s="1" t="s">
        <v>1091</v>
      </c>
      <c r="E15" s="1">
        <f t="shared" si="2"/>
        <v>2192.6829268292681</v>
      </c>
      <c r="F15" s="1">
        <v>1</v>
      </c>
      <c r="I15" s="1">
        <v>198</v>
      </c>
      <c r="Z15" s="1" t="s">
        <v>80</v>
      </c>
      <c r="AD15" s="21" t="s">
        <v>3943</v>
      </c>
      <c r="AE15" s="20" t="s">
        <v>3944</v>
      </c>
      <c r="AF15" s="1" t="s">
        <v>3945</v>
      </c>
      <c r="AG15" s="1" t="s">
        <v>3946</v>
      </c>
      <c r="AH15" s="1" t="s">
        <v>3945</v>
      </c>
      <c r="AI15" s="1" t="s">
        <v>3946</v>
      </c>
      <c r="AJ15" s="14" t="s">
        <v>1090</v>
      </c>
      <c r="AM15" s="1">
        <v>0</v>
      </c>
      <c r="AO15" s="15" t="s">
        <v>1092</v>
      </c>
      <c r="AP15" s="1">
        <v>1</v>
      </c>
      <c r="AQ15" t="s">
        <v>1045</v>
      </c>
      <c r="AR15" s="1">
        <v>1</v>
      </c>
      <c r="AS15" s="14" t="s">
        <v>3926</v>
      </c>
      <c r="AT15" s="1">
        <v>0</v>
      </c>
    </row>
    <row r="17" spans="1:46" s="5" customFormat="1" ht="15">
      <c r="A17" s="5">
        <v>9</v>
      </c>
      <c r="B17" s="5">
        <v>1</v>
      </c>
      <c r="C17" s="5" t="s">
        <v>4466</v>
      </c>
      <c r="D17" s="5" t="s">
        <v>915</v>
      </c>
      <c r="E17" s="5">
        <f>2099/1.23</f>
        <v>1706.5040650406504</v>
      </c>
      <c r="F17" s="5">
        <v>1</v>
      </c>
      <c r="Z17" s="5" t="s">
        <v>80</v>
      </c>
      <c r="AD17" s="8" t="s">
        <v>4467</v>
      </c>
      <c r="AE17" s="6" t="s">
        <v>4468</v>
      </c>
      <c r="AF17" s="5" t="s">
        <v>4469</v>
      </c>
      <c r="AG17" s="5" t="s">
        <v>4470</v>
      </c>
      <c r="AH17" s="5" t="s">
        <v>4469</v>
      </c>
      <c r="AI17" s="5" t="s">
        <v>4470</v>
      </c>
      <c r="AJ17" s="6" t="s">
        <v>4471</v>
      </c>
      <c r="AM17" s="5">
        <v>0</v>
      </c>
      <c r="AO17" s="11" t="s">
        <v>4464</v>
      </c>
      <c r="AP17" s="5">
        <v>1</v>
      </c>
      <c r="AR17" s="5">
        <v>1</v>
      </c>
      <c r="AS17" s="6" t="s">
        <v>4472</v>
      </c>
      <c r="AT17" s="5">
        <v>0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BC19"/>
  <sheetViews>
    <sheetView topLeftCell="AI1" workbookViewId="0">
      <selection activeCell="AQ19" sqref="AQ19"/>
    </sheetView>
  </sheetViews>
  <sheetFormatPr defaultColWidth="9" defaultRowHeight="14.25"/>
  <cols>
    <col min="1" max="1" width="4.875" bestFit="1" customWidth="1"/>
    <col min="2" max="2" width="14.75" bestFit="1" customWidth="1"/>
    <col min="3" max="3" width="53.75" customWidth="1"/>
    <col min="4" max="4" width="22.75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21.37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1" customFormat="1" ht="15">
      <c r="A2">
        <v>14</v>
      </c>
      <c r="B2" s="1">
        <v>1</v>
      </c>
      <c r="C2" s="1" t="s">
        <v>4320</v>
      </c>
      <c r="D2" s="1" t="s">
        <v>916</v>
      </c>
      <c r="E2" s="1">
        <f>2499/1.23</f>
        <v>2031.7073170731708</v>
      </c>
      <c r="F2" s="1">
        <v>1</v>
      </c>
      <c r="Z2" s="1" t="s">
        <v>80</v>
      </c>
      <c r="AD2" s="18" t="s">
        <v>4321</v>
      </c>
      <c r="AE2" s="14" t="s">
        <v>4322</v>
      </c>
      <c r="AF2" s="1" t="s">
        <v>4323</v>
      </c>
      <c r="AG2" s="1" t="s">
        <v>4324</v>
      </c>
      <c r="AH2" s="1" t="s">
        <v>4323</v>
      </c>
      <c r="AI2" s="1" t="s">
        <v>4324</v>
      </c>
      <c r="AJ2" s="14" t="s">
        <v>1046</v>
      </c>
      <c r="AM2" s="1">
        <v>0</v>
      </c>
      <c r="AO2" s="15" t="s">
        <v>1035</v>
      </c>
      <c r="AP2" s="1">
        <v>1</v>
      </c>
      <c r="AQ2" t="s">
        <v>1050</v>
      </c>
      <c r="AR2" s="1">
        <v>1</v>
      </c>
      <c r="AS2" s="14" t="s">
        <v>4325</v>
      </c>
      <c r="AT2" s="1">
        <v>0</v>
      </c>
    </row>
    <row r="3" spans="1:55" s="1" customFormat="1" ht="15">
      <c r="A3">
        <v>15</v>
      </c>
      <c r="B3" s="1">
        <v>1</v>
      </c>
      <c r="C3" s="1" t="s">
        <v>4326</v>
      </c>
      <c r="D3" s="1" t="s">
        <v>916</v>
      </c>
      <c r="E3" s="1">
        <f t="shared" ref="E3:E5" si="0">2499/1.23</f>
        <v>2031.7073170731708</v>
      </c>
      <c r="F3" s="1">
        <v>1</v>
      </c>
      <c r="Z3" s="1" t="s">
        <v>80</v>
      </c>
      <c r="AD3" s="18" t="s">
        <v>4327</v>
      </c>
      <c r="AE3" s="14" t="s">
        <v>4328</v>
      </c>
      <c r="AF3" s="1" t="s">
        <v>4329</v>
      </c>
      <c r="AG3" s="1" t="s">
        <v>4330</v>
      </c>
      <c r="AH3" s="1" t="s">
        <v>4329</v>
      </c>
      <c r="AI3" s="1" t="s">
        <v>4330</v>
      </c>
      <c r="AJ3" s="14" t="s">
        <v>1047</v>
      </c>
      <c r="AM3" s="1">
        <v>0</v>
      </c>
      <c r="AO3" s="15" t="s">
        <v>1035</v>
      </c>
      <c r="AP3" s="1">
        <v>1</v>
      </c>
      <c r="AQ3" t="s">
        <v>1051</v>
      </c>
      <c r="AR3" s="1">
        <v>1</v>
      </c>
      <c r="AS3" s="14" t="s">
        <v>4331</v>
      </c>
      <c r="AT3" s="1">
        <v>0</v>
      </c>
    </row>
    <row r="4" spans="1:55" s="1" customFormat="1" ht="15">
      <c r="A4">
        <v>16</v>
      </c>
      <c r="B4" s="1">
        <v>1</v>
      </c>
      <c r="C4" s="1" t="s">
        <v>4332</v>
      </c>
      <c r="D4" s="1" t="s">
        <v>916</v>
      </c>
      <c r="E4" s="1">
        <f t="shared" si="0"/>
        <v>2031.7073170731708</v>
      </c>
      <c r="F4" s="1">
        <v>1</v>
      </c>
      <c r="Z4" s="1" t="s">
        <v>80</v>
      </c>
      <c r="AD4" s="18" t="s">
        <v>4333</v>
      </c>
      <c r="AE4" s="14" t="s">
        <v>4334</v>
      </c>
      <c r="AF4" s="1" t="s">
        <v>4335</v>
      </c>
      <c r="AG4" s="1" t="s">
        <v>4336</v>
      </c>
      <c r="AH4" s="1" t="s">
        <v>4335</v>
      </c>
      <c r="AI4" s="1" t="s">
        <v>4336</v>
      </c>
      <c r="AJ4" s="14" t="s">
        <v>1048</v>
      </c>
      <c r="AM4" s="1">
        <v>0</v>
      </c>
      <c r="AO4" s="15" t="s">
        <v>1035</v>
      </c>
      <c r="AP4" s="1">
        <v>1</v>
      </c>
      <c r="AQ4" t="s">
        <v>1052</v>
      </c>
      <c r="AR4" s="1">
        <v>1</v>
      </c>
      <c r="AS4" s="14" t="s">
        <v>4337</v>
      </c>
      <c r="AT4" s="1">
        <v>0</v>
      </c>
    </row>
    <row r="5" spans="1:55" s="1" customFormat="1" ht="15">
      <c r="A5">
        <v>17</v>
      </c>
      <c r="B5" s="1">
        <v>1</v>
      </c>
      <c r="C5" s="1" t="s">
        <v>4338</v>
      </c>
      <c r="D5" s="1" t="s">
        <v>916</v>
      </c>
      <c r="E5" s="1">
        <f t="shared" si="0"/>
        <v>2031.7073170731708</v>
      </c>
      <c r="F5" s="1">
        <v>1</v>
      </c>
      <c r="Z5" s="1" t="s">
        <v>80</v>
      </c>
      <c r="AD5" s="18" t="s">
        <v>4339</v>
      </c>
      <c r="AE5" s="14" t="s">
        <v>4340</v>
      </c>
      <c r="AF5" s="1" t="s">
        <v>4341</v>
      </c>
      <c r="AG5" s="1" t="s">
        <v>4342</v>
      </c>
      <c r="AH5" s="1" t="s">
        <v>4341</v>
      </c>
      <c r="AI5" s="1" t="s">
        <v>4342</v>
      </c>
      <c r="AJ5" s="14" t="s">
        <v>1049</v>
      </c>
      <c r="AM5" s="1">
        <v>0</v>
      </c>
      <c r="AO5" s="15" t="s">
        <v>1035</v>
      </c>
      <c r="AP5" s="1">
        <v>1</v>
      </c>
      <c r="AQ5" t="s">
        <v>1053</v>
      </c>
      <c r="AR5" s="1">
        <v>1</v>
      </c>
      <c r="AS5" s="14" t="s">
        <v>4343</v>
      </c>
      <c r="AT5" s="1">
        <v>0</v>
      </c>
    </row>
    <row r="7" spans="1:55" s="1" customFormat="1" ht="14.45" customHeight="1">
      <c r="A7">
        <v>26</v>
      </c>
      <c r="B7" s="1">
        <v>1</v>
      </c>
      <c r="C7" s="1" t="s">
        <v>3947</v>
      </c>
      <c r="D7" s="1" t="s">
        <v>1091</v>
      </c>
      <c r="E7" s="1">
        <f>3097/1.23</f>
        <v>2517.8861788617887</v>
      </c>
      <c r="F7" s="1">
        <v>1</v>
      </c>
      <c r="I7" s="1">
        <v>398</v>
      </c>
      <c r="Z7" s="1" t="s">
        <v>80</v>
      </c>
      <c r="AD7" s="21" t="s">
        <v>3948</v>
      </c>
      <c r="AE7" s="20" t="s">
        <v>3949</v>
      </c>
      <c r="AF7" s="1" t="s">
        <v>3916</v>
      </c>
      <c r="AG7" s="1" t="s">
        <v>3950</v>
      </c>
      <c r="AH7" s="1" t="s">
        <v>3916</v>
      </c>
      <c r="AI7" s="1" t="s">
        <v>3950</v>
      </c>
      <c r="AJ7" s="18" t="s">
        <v>1093</v>
      </c>
      <c r="AM7" s="1">
        <v>0</v>
      </c>
      <c r="AO7" s="15" t="s">
        <v>1092</v>
      </c>
      <c r="AP7" s="1">
        <v>1</v>
      </c>
      <c r="AQ7" t="s">
        <v>1094</v>
      </c>
      <c r="AR7" s="1">
        <v>1</v>
      </c>
      <c r="AS7" s="14" t="s">
        <v>3917</v>
      </c>
      <c r="AT7" s="1">
        <v>0</v>
      </c>
    </row>
    <row r="8" spans="1:55" s="1" customFormat="1" ht="14.45" customHeight="1">
      <c r="A8">
        <v>27</v>
      </c>
      <c r="B8" s="1">
        <v>1</v>
      </c>
      <c r="C8" s="1" t="s">
        <v>3951</v>
      </c>
      <c r="D8" s="1" t="s">
        <v>1091</v>
      </c>
      <c r="E8" s="1">
        <f t="shared" ref="E8:E10" si="1">3097/1.23</f>
        <v>2517.8861788617887</v>
      </c>
      <c r="F8" s="1">
        <v>1</v>
      </c>
      <c r="I8" s="1">
        <v>398</v>
      </c>
      <c r="Z8" s="1" t="s">
        <v>80</v>
      </c>
      <c r="AD8" s="21" t="s">
        <v>3952</v>
      </c>
      <c r="AE8" s="20" t="s">
        <v>3953</v>
      </c>
      <c r="AF8" s="1" t="s">
        <v>3919</v>
      </c>
      <c r="AG8" s="1" t="s">
        <v>3954</v>
      </c>
      <c r="AH8" s="1" t="s">
        <v>3919</v>
      </c>
      <c r="AI8" s="1" t="s">
        <v>3954</v>
      </c>
      <c r="AJ8" s="14" t="s">
        <v>1095</v>
      </c>
      <c r="AM8" s="1">
        <v>0</v>
      </c>
      <c r="AO8" s="15" t="s">
        <v>1092</v>
      </c>
      <c r="AP8" s="1">
        <v>1</v>
      </c>
      <c r="AQ8" t="s">
        <v>1096</v>
      </c>
      <c r="AR8" s="1">
        <v>1</v>
      </c>
      <c r="AS8" s="14" t="s">
        <v>3920</v>
      </c>
      <c r="AT8" s="1">
        <v>0</v>
      </c>
    </row>
    <row r="9" spans="1:55" s="1" customFormat="1" ht="14.45" customHeight="1">
      <c r="A9">
        <v>28</v>
      </c>
      <c r="B9" s="1">
        <v>1</v>
      </c>
      <c r="C9" s="1" t="s">
        <v>3955</v>
      </c>
      <c r="D9" s="1" t="s">
        <v>1091</v>
      </c>
      <c r="E9" s="1">
        <f t="shared" si="1"/>
        <v>2517.8861788617887</v>
      </c>
      <c r="F9" s="1">
        <v>1</v>
      </c>
      <c r="I9" s="1">
        <v>398</v>
      </c>
      <c r="Z9" s="1" t="s">
        <v>80</v>
      </c>
      <c r="AD9" s="21" t="s">
        <v>3956</v>
      </c>
      <c r="AE9" s="20" t="s">
        <v>3957</v>
      </c>
      <c r="AF9" s="1" t="s">
        <v>3922</v>
      </c>
      <c r="AG9" s="1" t="s">
        <v>3958</v>
      </c>
      <c r="AH9" s="1" t="s">
        <v>3922</v>
      </c>
      <c r="AI9" s="1" t="s">
        <v>3958</v>
      </c>
      <c r="AJ9" s="14" t="s">
        <v>1097</v>
      </c>
      <c r="AM9" s="1">
        <v>0</v>
      </c>
      <c r="AO9" s="15" t="s">
        <v>1092</v>
      </c>
      <c r="AP9" s="1">
        <v>1</v>
      </c>
      <c r="AQ9" t="s">
        <v>1098</v>
      </c>
      <c r="AR9" s="1">
        <v>1</v>
      </c>
      <c r="AS9" s="14" t="s">
        <v>3923</v>
      </c>
      <c r="AT9" s="1">
        <v>0</v>
      </c>
    </row>
    <row r="10" spans="1:55" s="1" customFormat="1" ht="14.45" customHeight="1">
      <c r="A10">
        <v>29</v>
      </c>
      <c r="B10" s="1">
        <v>1</v>
      </c>
      <c r="C10" s="1" t="s">
        <v>3959</v>
      </c>
      <c r="D10" s="1" t="s">
        <v>1091</v>
      </c>
      <c r="E10" s="1">
        <f t="shared" si="1"/>
        <v>2517.8861788617887</v>
      </c>
      <c r="F10" s="1">
        <v>1</v>
      </c>
      <c r="I10" s="1">
        <v>398</v>
      </c>
      <c r="Z10" s="1" t="s">
        <v>80</v>
      </c>
      <c r="AD10" s="21" t="s">
        <v>3960</v>
      </c>
      <c r="AE10" s="20" t="s">
        <v>3961</v>
      </c>
      <c r="AF10" s="1" t="s">
        <v>3925</v>
      </c>
      <c r="AG10" s="1" t="s">
        <v>3962</v>
      </c>
      <c r="AH10" s="1" t="s">
        <v>3925</v>
      </c>
      <c r="AI10" s="1" t="s">
        <v>3962</v>
      </c>
      <c r="AJ10" s="14" t="s">
        <v>1099</v>
      </c>
      <c r="AM10" s="1">
        <v>0</v>
      </c>
      <c r="AO10" s="15" t="s">
        <v>1092</v>
      </c>
      <c r="AP10" s="1">
        <v>1</v>
      </c>
      <c r="AQ10" t="s">
        <v>1100</v>
      </c>
      <c r="AR10" s="1">
        <v>1</v>
      </c>
      <c r="AS10" s="14" t="s">
        <v>3926</v>
      </c>
      <c r="AT10" s="1">
        <v>0</v>
      </c>
    </row>
    <row r="11" spans="1:55" ht="14.45" customHeight="1"/>
    <row r="12" spans="1:55" s="1" customFormat="1" ht="14.45" customHeight="1">
      <c r="A12">
        <v>38</v>
      </c>
      <c r="B12" s="1">
        <v>1</v>
      </c>
      <c r="C12" s="1" t="s">
        <v>3963</v>
      </c>
      <c r="D12" s="1" t="s">
        <v>1091</v>
      </c>
      <c r="E12" s="1">
        <f>2997/1.23</f>
        <v>2436.5853658536585</v>
      </c>
      <c r="F12" s="1">
        <v>1</v>
      </c>
      <c r="I12" s="1">
        <v>398</v>
      </c>
      <c r="Z12" s="1" t="s">
        <v>80</v>
      </c>
      <c r="AD12" s="21" t="s">
        <v>3964</v>
      </c>
      <c r="AE12" s="20" t="s">
        <v>3965</v>
      </c>
      <c r="AF12" s="1" t="s">
        <v>3930</v>
      </c>
      <c r="AG12" s="1" t="s">
        <v>3966</v>
      </c>
      <c r="AH12" s="1" t="s">
        <v>3930</v>
      </c>
      <c r="AI12" s="1" t="s">
        <v>3966</v>
      </c>
      <c r="AJ12" s="14" t="s">
        <v>1101</v>
      </c>
      <c r="AM12" s="1">
        <v>0</v>
      </c>
      <c r="AO12" s="15" t="s">
        <v>1092</v>
      </c>
      <c r="AP12" s="1">
        <v>1</v>
      </c>
      <c r="AQ12" t="s">
        <v>1094</v>
      </c>
      <c r="AR12" s="1">
        <v>1</v>
      </c>
      <c r="AS12" s="14" t="s">
        <v>3917</v>
      </c>
      <c r="AT12" s="1">
        <v>0</v>
      </c>
    </row>
    <row r="13" spans="1:55" s="1" customFormat="1" ht="14.45" customHeight="1">
      <c r="A13">
        <v>39</v>
      </c>
      <c r="B13" s="1">
        <v>1</v>
      </c>
      <c r="C13" s="1" t="s">
        <v>3967</v>
      </c>
      <c r="D13" s="1" t="s">
        <v>1091</v>
      </c>
      <c r="E13" s="1">
        <f t="shared" ref="E13:E15" si="2">2997/1.23</f>
        <v>2436.5853658536585</v>
      </c>
      <c r="F13" s="1">
        <v>1</v>
      </c>
      <c r="I13" s="1">
        <v>398</v>
      </c>
      <c r="Z13" s="1" t="s">
        <v>80</v>
      </c>
      <c r="AD13" s="21" t="s">
        <v>3968</v>
      </c>
      <c r="AE13" s="20" t="s">
        <v>3969</v>
      </c>
      <c r="AF13" s="1" t="s">
        <v>3935</v>
      </c>
      <c r="AG13" s="1" t="s">
        <v>3970</v>
      </c>
      <c r="AH13" s="1" t="s">
        <v>3935</v>
      </c>
      <c r="AI13" s="1" t="s">
        <v>3970</v>
      </c>
      <c r="AJ13" s="14" t="s">
        <v>1102</v>
      </c>
      <c r="AM13" s="1">
        <v>0</v>
      </c>
      <c r="AO13" s="15" t="s">
        <v>1092</v>
      </c>
      <c r="AP13" s="1">
        <v>1</v>
      </c>
      <c r="AQ13" t="s">
        <v>1096</v>
      </c>
      <c r="AR13" s="1">
        <v>1</v>
      </c>
      <c r="AS13" s="14" t="s">
        <v>3920</v>
      </c>
      <c r="AT13" s="1">
        <v>0</v>
      </c>
    </row>
    <row r="14" spans="1:55" s="1" customFormat="1" ht="14.45" customHeight="1">
      <c r="A14">
        <v>40</v>
      </c>
      <c r="B14" s="1">
        <v>1</v>
      </c>
      <c r="C14" s="1" t="s">
        <v>3971</v>
      </c>
      <c r="D14" s="1" t="s">
        <v>1091</v>
      </c>
      <c r="E14" s="1">
        <f t="shared" si="2"/>
        <v>2436.5853658536585</v>
      </c>
      <c r="F14" s="1">
        <v>1</v>
      </c>
      <c r="I14" s="1">
        <v>398</v>
      </c>
      <c r="Z14" s="1" t="s">
        <v>80</v>
      </c>
      <c r="AD14" s="21" t="s">
        <v>3972</v>
      </c>
      <c r="AE14" s="20" t="s">
        <v>3973</v>
      </c>
      <c r="AF14" s="1" t="s">
        <v>3940</v>
      </c>
      <c r="AG14" s="1" t="s">
        <v>3974</v>
      </c>
      <c r="AH14" s="1" t="s">
        <v>3940</v>
      </c>
      <c r="AI14" s="1" t="s">
        <v>3974</v>
      </c>
      <c r="AJ14" s="14" t="s">
        <v>1103</v>
      </c>
      <c r="AM14" s="1">
        <v>0</v>
      </c>
      <c r="AO14" s="15" t="s">
        <v>1092</v>
      </c>
      <c r="AP14" s="1">
        <v>1</v>
      </c>
      <c r="AQ14" t="s">
        <v>1098</v>
      </c>
      <c r="AR14" s="1">
        <v>1</v>
      </c>
      <c r="AS14" s="14" t="s">
        <v>3923</v>
      </c>
      <c r="AT14" s="1">
        <v>0</v>
      </c>
    </row>
    <row r="15" spans="1:55" s="1" customFormat="1" ht="14.45" customHeight="1">
      <c r="A15">
        <v>41</v>
      </c>
      <c r="B15" s="1">
        <v>1</v>
      </c>
      <c r="C15" s="1" t="s">
        <v>3975</v>
      </c>
      <c r="D15" s="1" t="s">
        <v>1091</v>
      </c>
      <c r="E15" s="1">
        <f t="shared" si="2"/>
        <v>2436.5853658536585</v>
      </c>
      <c r="F15" s="1">
        <v>1</v>
      </c>
      <c r="I15" s="1">
        <v>398</v>
      </c>
      <c r="Z15" s="1" t="s">
        <v>80</v>
      </c>
      <c r="AD15" s="21" t="s">
        <v>3976</v>
      </c>
      <c r="AE15" s="20" t="s">
        <v>3977</v>
      </c>
      <c r="AF15" s="1" t="s">
        <v>3945</v>
      </c>
      <c r="AG15" s="1" t="s">
        <v>3978</v>
      </c>
      <c r="AH15" s="1" t="s">
        <v>3945</v>
      </c>
      <c r="AI15" s="1" t="s">
        <v>3978</v>
      </c>
      <c r="AJ15" s="14" t="s">
        <v>1104</v>
      </c>
      <c r="AM15" s="1">
        <v>0</v>
      </c>
      <c r="AO15" s="15" t="s">
        <v>1092</v>
      </c>
      <c r="AP15" s="1">
        <v>1</v>
      </c>
      <c r="AQ15" t="s">
        <v>1100</v>
      </c>
      <c r="AR15" s="1">
        <v>1</v>
      </c>
      <c r="AS15" s="14" t="s">
        <v>3926</v>
      </c>
      <c r="AT15" s="1">
        <v>0</v>
      </c>
    </row>
    <row r="17" spans="1:46" s="5" customFormat="1" ht="15">
      <c r="A17" s="5">
        <v>50</v>
      </c>
      <c r="B17" s="5">
        <v>1</v>
      </c>
      <c r="C17" s="5" t="s">
        <v>4413</v>
      </c>
      <c r="D17" s="5" t="s">
        <v>916</v>
      </c>
      <c r="E17" s="5">
        <f>2699/1.23</f>
        <v>2194.3089430894311</v>
      </c>
      <c r="F17" s="5">
        <v>1</v>
      </c>
      <c r="Z17" s="5" t="s">
        <v>80</v>
      </c>
      <c r="AD17" s="8" t="s">
        <v>4414</v>
      </c>
      <c r="AE17" s="6" t="s">
        <v>4415</v>
      </c>
      <c r="AF17" s="5" t="s">
        <v>4329</v>
      </c>
      <c r="AG17" s="5" t="s">
        <v>4416</v>
      </c>
      <c r="AH17" s="5" t="s">
        <v>4329</v>
      </c>
      <c r="AI17" s="5" t="s">
        <v>4416</v>
      </c>
      <c r="AJ17" s="6" t="s">
        <v>4417</v>
      </c>
      <c r="AM17" s="5">
        <v>0</v>
      </c>
      <c r="AO17" s="11" t="s">
        <v>4418</v>
      </c>
      <c r="AP17" s="5">
        <v>1</v>
      </c>
      <c r="AQ17" t="s">
        <v>4419</v>
      </c>
      <c r="AR17" s="5">
        <v>1</v>
      </c>
      <c r="AS17" s="6" t="s">
        <v>4420</v>
      </c>
      <c r="AT17" s="5">
        <v>0</v>
      </c>
    </row>
    <row r="19" spans="1:46" s="5" customFormat="1" ht="15">
      <c r="A19" s="5">
        <v>52</v>
      </c>
      <c r="B19" s="5">
        <v>1</v>
      </c>
      <c r="C19" s="5" t="s">
        <v>4458</v>
      </c>
      <c r="D19" s="5" t="s">
        <v>916</v>
      </c>
      <c r="E19" s="5">
        <f>2399/1.23</f>
        <v>1950.4065040650407</v>
      </c>
      <c r="F19" s="5">
        <v>1</v>
      </c>
      <c r="Z19" s="5" t="s">
        <v>80</v>
      </c>
      <c r="AD19" s="8" t="s">
        <v>4459</v>
      </c>
      <c r="AE19" s="6" t="s">
        <v>4460</v>
      </c>
      <c r="AF19" s="5" t="s">
        <v>4461</v>
      </c>
      <c r="AG19" s="5" t="s">
        <v>4462</v>
      </c>
      <c r="AH19" s="5" t="s">
        <v>4461</v>
      </c>
      <c r="AI19" s="5" t="s">
        <v>4462</v>
      </c>
      <c r="AJ19" s="6" t="s">
        <v>4463</v>
      </c>
      <c r="AM19" s="5">
        <v>0</v>
      </c>
      <c r="AO19" s="11" t="s">
        <v>4464</v>
      </c>
      <c r="AP19" s="5">
        <v>1</v>
      </c>
      <c r="AQ19"/>
      <c r="AR19" s="5">
        <v>1</v>
      </c>
      <c r="AS19" s="6" t="s">
        <v>4465</v>
      </c>
      <c r="AT19" s="5">
        <v>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BC19"/>
  <sheetViews>
    <sheetView topLeftCell="AS1" workbookViewId="0">
      <selection activeCell="AQ19" sqref="AQ19"/>
    </sheetView>
  </sheetViews>
  <sheetFormatPr defaultColWidth="9" defaultRowHeight="14.25"/>
  <cols>
    <col min="1" max="1" width="4.875" bestFit="1" customWidth="1"/>
    <col min="2" max="2" width="14.75" bestFit="1" customWidth="1"/>
    <col min="3" max="3" width="53.75" customWidth="1"/>
    <col min="4" max="4" width="24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style="9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s="9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1" customFormat="1" ht="15">
      <c r="A2">
        <v>18</v>
      </c>
      <c r="B2" s="1">
        <v>1</v>
      </c>
      <c r="C2" s="1" t="s">
        <v>4344</v>
      </c>
      <c r="D2" s="1" t="s">
        <v>914</v>
      </c>
      <c r="E2" s="1">
        <f>2599/1.23</f>
        <v>2113.0081300813008</v>
      </c>
      <c r="F2" s="1">
        <v>1</v>
      </c>
      <c r="Z2" s="1" t="s">
        <v>80</v>
      </c>
      <c r="AD2" s="18" t="s">
        <v>4345</v>
      </c>
      <c r="AE2" s="14" t="s">
        <v>4346</v>
      </c>
      <c r="AF2" s="1" t="s">
        <v>4323</v>
      </c>
      <c r="AG2" s="1" t="s">
        <v>4347</v>
      </c>
      <c r="AH2" s="1" t="s">
        <v>4323</v>
      </c>
      <c r="AI2" s="1" t="s">
        <v>4347</v>
      </c>
      <c r="AJ2" s="14" t="s">
        <v>1054</v>
      </c>
      <c r="AM2" s="1">
        <v>0</v>
      </c>
      <c r="AO2" s="15" t="s">
        <v>1035</v>
      </c>
      <c r="AP2" s="1">
        <v>1</v>
      </c>
      <c r="AQ2" s="19" t="s">
        <v>1058</v>
      </c>
      <c r="AR2" s="1">
        <v>1</v>
      </c>
      <c r="AS2" s="14" t="s">
        <v>4386</v>
      </c>
      <c r="AT2" s="1">
        <v>0</v>
      </c>
    </row>
    <row r="3" spans="1:55" s="1" customFormat="1" ht="15">
      <c r="A3">
        <v>19</v>
      </c>
      <c r="B3" s="1">
        <v>1</v>
      </c>
      <c r="C3" s="1" t="s">
        <v>4348</v>
      </c>
      <c r="D3" s="1" t="s">
        <v>914</v>
      </c>
      <c r="E3" s="1">
        <f t="shared" ref="E3:E5" si="0">2599/1.23</f>
        <v>2113.0081300813008</v>
      </c>
      <c r="F3" s="1">
        <v>1</v>
      </c>
      <c r="Z3" s="1" t="s">
        <v>80</v>
      </c>
      <c r="AD3" s="18" t="s">
        <v>4349</v>
      </c>
      <c r="AE3" s="14" t="s">
        <v>4350</v>
      </c>
      <c r="AF3" s="1" t="s">
        <v>4329</v>
      </c>
      <c r="AG3" s="1" t="s">
        <v>4351</v>
      </c>
      <c r="AH3" s="1" t="s">
        <v>4329</v>
      </c>
      <c r="AI3" s="1" t="s">
        <v>4351</v>
      </c>
      <c r="AJ3" s="14" t="s">
        <v>1055</v>
      </c>
      <c r="AM3" s="1">
        <v>0</v>
      </c>
      <c r="AO3" s="15" t="s">
        <v>1035</v>
      </c>
      <c r="AP3" s="1">
        <v>1</v>
      </c>
      <c r="AQ3" t="s">
        <v>1059</v>
      </c>
      <c r="AR3" s="1">
        <v>1</v>
      </c>
      <c r="AS3" s="14" t="s">
        <v>4387</v>
      </c>
      <c r="AT3" s="1">
        <v>0</v>
      </c>
    </row>
    <row r="4" spans="1:55" s="1" customFormat="1" ht="15">
      <c r="A4">
        <v>20</v>
      </c>
      <c r="B4" s="1">
        <v>1</v>
      </c>
      <c r="C4" s="1" t="s">
        <v>4352</v>
      </c>
      <c r="D4" s="1" t="s">
        <v>914</v>
      </c>
      <c r="E4" s="1">
        <f t="shared" si="0"/>
        <v>2113.0081300813008</v>
      </c>
      <c r="F4" s="1">
        <v>1</v>
      </c>
      <c r="Z4" s="1" t="s">
        <v>80</v>
      </c>
      <c r="AD4" s="18" t="s">
        <v>4353</v>
      </c>
      <c r="AE4" s="14" t="s">
        <v>4354</v>
      </c>
      <c r="AF4" s="1" t="s">
        <v>4335</v>
      </c>
      <c r="AG4" s="1" t="s">
        <v>4355</v>
      </c>
      <c r="AH4" s="1" t="s">
        <v>4335</v>
      </c>
      <c r="AI4" s="1" t="s">
        <v>4355</v>
      </c>
      <c r="AJ4" s="14" t="s">
        <v>1056</v>
      </c>
      <c r="AM4" s="1">
        <v>0</v>
      </c>
      <c r="AO4" s="15" t="s">
        <v>1035</v>
      </c>
      <c r="AP4" s="1">
        <v>1</v>
      </c>
      <c r="AQ4" t="s">
        <v>1060</v>
      </c>
      <c r="AR4" s="1">
        <v>1</v>
      </c>
      <c r="AS4" s="14" t="s">
        <v>4388</v>
      </c>
      <c r="AT4" s="1">
        <v>0</v>
      </c>
    </row>
    <row r="5" spans="1:55" s="1" customFormat="1" ht="15">
      <c r="A5">
        <v>21</v>
      </c>
      <c r="B5" s="1">
        <v>1</v>
      </c>
      <c r="C5" s="1" t="s">
        <v>4356</v>
      </c>
      <c r="D5" s="1" t="s">
        <v>914</v>
      </c>
      <c r="E5" s="1">
        <f t="shared" si="0"/>
        <v>2113.0081300813008</v>
      </c>
      <c r="F5" s="1">
        <v>1</v>
      </c>
      <c r="Z5" s="1" t="s">
        <v>80</v>
      </c>
      <c r="AD5" s="18" t="s">
        <v>4357</v>
      </c>
      <c r="AE5" s="14" t="s">
        <v>4358</v>
      </c>
      <c r="AF5" s="1" t="s">
        <v>4341</v>
      </c>
      <c r="AG5" s="1" t="s">
        <v>4359</v>
      </c>
      <c r="AH5" s="1" t="s">
        <v>4341</v>
      </c>
      <c r="AI5" s="1" t="s">
        <v>4359</v>
      </c>
      <c r="AJ5" s="14" t="s">
        <v>1057</v>
      </c>
      <c r="AM5" s="1">
        <v>0</v>
      </c>
      <c r="AO5" s="15" t="s">
        <v>1035</v>
      </c>
      <c r="AP5" s="1">
        <v>1</v>
      </c>
      <c r="AQ5" t="s">
        <v>1061</v>
      </c>
      <c r="AR5" s="1">
        <v>1</v>
      </c>
      <c r="AS5" s="14" t="s">
        <v>4389</v>
      </c>
      <c r="AT5" s="1">
        <v>0</v>
      </c>
    </row>
    <row r="7" spans="1:55" s="1" customFormat="1" ht="14.45" customHeight="1">
      <c r="A7">
        <v>30</v>
      </c>
      <c r="B7" s="1">
        <v>1</v>
      </c>
      <c r="C7" s="1" t="s">
        <v>3979</v>
      </c>
      <c r="D7" s="1" t="s">
        <v>1091</v>
      </c>
      <c r="E7" s="1">
        <f>3197/1.23</f>
        <v>2599.1869918699185</v>
      </c>
      <c r="F7" s="1">
        <v>1</v>
      </c>
      <c r="I7" s="1">
        <v>298</v>
      </c>
      <c r="Z7" s="1" t="s">
        <v>80</v>
      </c>
      <c r="AD7" s="21" t="s">
        <v>3980</v>
      </c>
      <c r="AE7" s="20" t="s">
        <v>3981</v>
      </c>
      <c r="AF7" s="1" t="s">
        <v>3916</v>
      </c>
      <c r="AG7" s="1" t="s">
        <v>3982</v>
      </c>
      <c r="AH7" s="1" t="s">
        <v>3916</v>
      </c>
      <c r="AI7" s="1" t="s">
        <v>3982</v>
      </c>
      <c r="AJ7" s="18" t="s">
        <v>1105</v>
      </c>
      <c r="AM7" s="1">
        <v>0</v>
      </c>
      <c r="AO7" s="15" t="s">
        <v>1092</v>
      </c>
      <c r="AP7" s="1">
        <v>1</v>
      </c>
      <c r="AQ7" t="s">
        <v>1058</v>
      </c>
      <c r="AR7" s="1">
        <v>1</v>
      </c>
      <c r="AS7" s="14" t="s">
        <v>3917</v>
      </c>
      <c r="AT7" s="1">
        <v>0</v>
      </c>
    </row>
    <row r="8" spans="1:55" s="1" customFormat="1" ht="14.45" customHeight="1">
      <c r="A8">
        <v>31</v>
      </c>
      <c r="B8" s="1">
        <v>1</v>
      </c>
      <c r="C8" s="1" t="s">
        <v>3983</v>
      </c>
      <c r="D8" s="1" t="s">
        <v>1091</v>
      </c>
      <c r="E8" s="1">
        <f t="shared" ref="E8:E10" si="1">3197/1.23</f>
        <v>2599.1869918699185</v>
      </c>
      <c r="F8" s="1">
        <v>1</v>
      </c>
      <c r="I8" s="1">
        <v>298</v>
      </c>
      <c r="Z8" s="1" t="s">
        <v>80</v>
      </c>
      <c r="AD8" s="21" t="s">
        <v>3984</v>
      </c>
      <c r="AE8" s="20" t="s">
        <v>3985</v>
      </c>
      <c r="AF8" s="1" t="s">
        <v>3919</v>
      </c>
      <c r="AG8" s="1" t="s">
        <v>3986</v>
      </c>
      <c r="AH8" s="1" t="s">
        <v>3919</v>
      </c>
      <c r="AI8" s="1" t="s">
        <v>3986</v>
      </c>
      <c r="AJ8" s="14" t="s">
        <v>1106</v>
      </c>
      <c r="AM8" s="1">
        <v>0</v>
      </c>
      <c r="AO8" s="15" t="s">
        <v>1092</v>
      </c>
      <c r="AP8" s="1">
        <v>1</v>
      </c>
      <c r="AQ8" t="s">
        <v>1059</v>
      </c>
      <c r="AR8" s="1">
        <v>1</v>
      </c>
      <c r="AS8" s="14" t="s">
        <v>3920</v>
      </c>
      <c r="AT8" s="1">
        <v>0</v>
      </c>
    </row>
    <row r="9" spans="1:55" s="1" customFormat="1" ht="14.45" customHeight="1">
      <c r="A9">
        <v>32</v>
      </c>
      <c r="B9" s="1">
        <v>1</v>
      </c>
      <c r="C9" s="1" t="s">
        <v>3987</v>
      </c>
      <c r="D9" s="1" t="s">
        <v>1091</v>
      </c>
      <c r="E9" s="1">
        <f t="shared" si="1"/>
        <v>2599.1869918699185</v>
      </c>
      <c r="F9" s="1">
        <v>1</v>
      </c>
      <c r="I9" s="1">
        <v>298</v>
      </c>
      <c r="Z9" s="1" t="s">
        <v>80</v>
      </c>
      <c r="AD9" s="21" t="s">
        <v>3988</v>
      </c>
      <c r="AE9" s="20" t="s">
        <v>3989</v>
      </c>
      <c r="AF9" s="1" t="s">
        <v>3922</v>
      </c>
      <c r="AG9" s="1" t="s">
        <v>3990</v>
      </c>
      <c r="AH9" s="1" t="s">
        <v>3922</v>
      </c>
      <c r="AI9" s="1" t="s">
        <v>3990</v>
      </c>
      <c r="AJ9" s="14" t="s">
        <v>1107</v>
      </c>
      <c r="AM9" s="1">
        <v>0</v>
      </c>
      <c r="AO9" s="15" t="s">
        <v>1092</v>
      </c>
      <c r="AP9" s="1">
        <v>1</v>
      </c>
      <c r="AQ9" t="s">
        <v>1060</v>
      </c>
      <c r="AR9" s="1">
        <v>1</v>
      </c>
      <c r="AS9" s="14" t="s">
        <v>3923</v>
      </c>
      <c r="AT9" s="1">
        <v>0</v>
      </c>
    </row>
    <row r="10" spans="1:55" s="1" customFormat="1" ht="14.45" customHeight="1">
      <c r="A10">
        <v>33</v>
      </c>
      <c r="B10" s="1">
        <v>1</v>
      </c>
      <c r="C10" s="1" t="s">
        <v>3991</v>
      </c>
      <c r="D10" s="1" t="s">
        <v>1091</v>
      </c>
      <c r="E10" s="1">
        <f t="shared" si="1"/>
        <v>2599.1869918699185</v>
      </c>
      <c r="F10" s="1">
        <v>1</v>
      </c>
      <c r="I10" s="1">
        <v>298</v>
      </c>
      <c r="Z10" s="1" t="s">
        <v>80</v>
      </c>
      <c r="AD10" s="21" t="s">
        <v>3992</v>
      </c>
      <c r="AE10" s="20" t="s">
        <v>3993</v>
      </c>
      <c r="AF10" s="1" t="s">
        <v>3925</v>
      </c>
      <c r="AG10" s="1" t="s">
        <v>3994</v>
      </c>
      <c r="AH10" s="1" t="s">
        <v>3925</v>
      </c>
      <c r="AI10" s="1" t="s">
        <v>3994</v>
      </c>
      <c r="AJ10" s="14" t="s">
        <v>1108</v>
      </c>
      <c r="AM10" s="1">
        <v>0</v>
      </c>
      <c r="AO10" s="15" t="s">
        <v>1092</v>
      </c>
      <c r="AP10" s="1">
        <v>1</v>
      </c>
      <c r="AQ10" t="s">
        <v>1061</v>
      </c>
      <c r="AR10" s="1">
        <v>1</v>
      </c>
      <c r="AS10" s="14" t="s">
        <v>3926</v>
      </c>
      <c r="AT10" s="1">
        <v>0</v>
      </c>
    </row>
    <row r="11" spans="1:55" ht="14.45" customHeight="1">
      <c r="AO11"/>
    </row>
    <row r="12" spans="1:55" s="1" customFormat="1" ht="14.45" customHeight="1">
      <c r="A12">
        <v>42</v>
      </c>
      <c r="B12" s="1">
        <v>1</v>
      </c>
      <c r="C12" s="1" t="s">
        <v>3995</v>
      </c>
      <c r="D12" s="1" t="s">
        <v>1091</v>
      </c>
      <c r="E12" s="1">
        <f>3097/1.23</f>
        <v>2517.8861788617887</v>
      </c>
      <c r="F12" s="1">
        <v>1</v>
      </c>
      <c r="I12" s="1">
        <v>298</v>
      </c>
      <c r="Z12" s="1" t="s">
        <v>80</v>
      </c>
      <c r="AD12" s="21" t="s">
        <v>3996</v>
      </c>
      <c r="AE12" s="20" t="s">
        <v>3997</v>
      </c>
      <c r="AF12" s="1" t="s">
        <v>3930</v>
      </c>
      <c r="AG12" s="1" t="s">
        <v>3998</v>
      </c>
      <c r="AH12" s="1" t="s">
        <v>3930</v>
      </c>
      <c r="AI12" s="1" t="s">
        <v>3998</v>
      </c>
      <c r="AJ12" s="14" t="s">
        <v>1109</v>
      </c>
      <c r="AM12" s="1">
        <v>0</v>
      </c>
      <c r="AO12" s="15" t="s">
        <v>1092</v>
      </c>
      <c r="AP12" s="1">
        <v>1</v>
      </c>
      <c r="AQ12" t="s">
        <v>1058</v>
      </c>
      <c r="AR12" s="1">
        <v>1</v>
      </c>
      <c r="AS12" s="14" t="s">
        <v>3917</v>
      </c>
      <c r="AT12" s="1">
        <v>0</v>
      </c>
    </row>
    <row r="13" spans="1:55" s="1" customFormat="1" ht="14.45" customHeight="1">
      <c r="A13">
        <v>43</v>
      </c>
      <c r="B13" s="1">
        <v>1</v>
      </c>
      <c r="C13" s="1" t="s">
        <v>3999</v>
      </c>
      <c r="D13" s="1" t="s">
        <v>1091</v>
      </c>
      <c r="E13" s="1">
        <f t="shared" ref="E13:E15" si="2">3097/1.23</f>
        <v>2517.8861788617887</v>
      </c>
      <c r="F13" s="1">
        <v>1</v>
      </c>
      <c r="I13" s="1">
        <v>298</v>
      </c>
      <c r="Z13" s="1" t="s">
        <v>80</v>
      </c>
      <c r="AD13" s="21" t="s">
        <v>4000</v>
      </c>
      <c r="AE13" s="20" t="s">
        <v>4001</v>
      </c>
      <c r="AF13" s="1" t="s">
        <v>3935</v>
      </c>
      <c r="AG13" s="1" t="s">
        <v>4002</v>
      </c>
      <c r="AH13" s="1" t="s">
        <v>3935</v>
      </c>
      <c r="AI13" s="1" t="s">
        <v>4002</v>
      </c>
      <c r="AJ13" s="14" t="s">
        <v>1110</v>
      </c>
      <c r="AM13" s="1">
        <v>0</v>
      </c>
      <c r="AO13" s="15" t="s">
        <v>1092</v>
      </c>
      <c r="AP13" s="1">
        <v>1</v>
      </c>
      <c r="AQ13" t="s">
        <v>1059</v>
      </c>
      <c r="AR13" s="1">
        <v>1</v>
      </c>
      <c r="AS13" s="14" t="s">
        <v>3920</v>
      </c>
      <c r="AT13" s="1">
        <v>0</v>
      </c>
    </row>
    <row r="14" spans="1:55" s="1" customFormat="1" ht="14.45" customHeight="1">
      <c r="A14">
        <v>44</v>
      </c>
      <c r="B14" s="1">
        <v>1</v>
      </c>
      <c r="C14" s="1" t="s">
        <v>4003</v>
      </c>
      <c r="D14" s="1" t="s">
        <v>1091</v>
      </c>
      <c r="E14" s="1">
        <f t="shared" si="2"/>
        <v>2517.8861788617887</v>
      </c>
      <c r="F14" s="1">
        <v>1</v>
      </c>
      <c r="I14" s="1">
        <v>298</v>
      </c>
      <c r="Z14" s="1" t="s">
        <v>80</v>
      </c>
      <c r="AD14" s="21" t="s">
        <v>4004</v>
      </c>
      <c r="AE14" s="20" t="s">
        <v>4005</v>
      </c>
      <c r="AF14" s="1" t="s">
        <v>3940</v>
      </c>
      <c r="AG14" s="1" t="s">
        <v>4006</v>
      </c>
      <c r="AH14" s="1" t="s">
        <v>3940</v>
      </c>
      <c r="AI14" s="1" t="s">
        <v>4006</v>
      </c>
      <c r="AJ14" s="14" t="s">
        <v>1111</v>
      </c>
      <c r="AM14" s="1">
        <v>0</v>
      </c>
      <c r="AO14" s="15" t="s">
        <v>1092</v>
      </c>
      <c r="AP14" s="1">
        <v>1</v>
      </c>
      <c r="AQ14" t="s">
        <v>1060</v>
      </c>
      <c r="AR14" s="1">
        <v>1</v>
      </c>
      <c r="AS14" s="14" t="s">
        <v>3923</v>
      </c>
      <c r="AT14" s="1">
        <v>0</v>
      </c>
    </row>
    <row r="15" spans="1:55" s="1" customFormat="1" ht="14.45" customHeight="1">
      <c r="A15">
        <v>45</v>
      </c>
      <c r="B15" s="1">
        <v>1</v>
      </c>
      <c r="C15" s="1" t="s">
        <v>4007</v>
      </c>
      <c r="D15" s="1" t="s">
        <v>1091</v>
      </c>
      <c r="E15" s="1">
        <f t="shared" si="2"/>
        <v>2517.8861788617887</v>
      </c>
      <c r="F15" s="1">
        <v>1</v>
      </c>
      <c r="I15" s="1">
        <v>298</v>
      </c>
      <c r="Z15" s="1" t="s">
        <v>80</v>
      </c>
      <c r="AD15" s="21" t="s">
        <v>4008</v>
      </c>
      <c r="AE15" s="20" t="s">
        <v>4009</v>
      </c>
      <c r="AF15" s="1" t="s">
        <v>3945</v>
      </c>
      <c r="AG15" s="1" t="s">
        <v>4010</v>
      </c>
      <c r="AH15" s="1" t="s">
        <v>3945</v>
      </c>
      <c r="AI15" s="1" t="s">
        <v>4010</v>
      </c>
      <c r="AJ15" s="14" t="s">
        <v>1112</v>
      </c>
      <c r="AM15" s="1">
        <v>0</v>
      </c>
      <c r="AO15" s="15" t="s">
        <v>1092</v>
      </c>
      <c r="AP15" s="1">
        <v>1</v>
      </c>
      <c r="AQ15" t="s">
        <v>1061</v>
      </c>
      <c r="AR15" s="1">
        <v>1</v>
      </c>
      <c r="AS15" s="14" t="s">
        <v>3926</v>
      </c>
      <c r="AT15" s="1">
        <v>0</v>
      </c>
    </row>
    <row r="17" spans="1:46" s="1" customFormat="1" ht="15">
      <c r="A17" s="5">
        <v>51</v>
      </c>
      <c r="B17" s="1">
        <v>1</v>
      </c>
      <c r="C17" s="1" t="s">
        <v>4421</v>
      </c>
      <c r="D17" s="1" t="s">
        <v>914</v>
      </c>
      <c r="E17" s="1">
        <f>2899/1.23</f>
        <v>2356.9105691056911</v>
      </c>
      <c r="F17" s="1">
        <v>1</v>
      </c>
      <c r="Z17" s="1" t="s">
        <v>80</v>
      </c>
      <c r="AD17" s="18" t="s">
        <v>4422</v>
      </c>
      <c r="AE17" s="14" t="s">
        <v>4423</v>
      </c>
      <c r="AF17" s="1" t="s">
        <v>4329</v>
      </c>
      <c r="AG17" s="1" t="s">
        <v>4424</v>
      </c>
      <c r="AH17" s="1" t="s">
        <v>4329</v>
      </c>
      <c r="AI17" s="1" t="s">
        <v>4424</v>
      </c>
      <c r="AJ17" s="14" t="s">
        <v>4425</v>
      </c>
      <c r="AM17" s="1">
        <v>0</v>
      </c>
      <c r="AO17" s="15" t="s">
        <v>4418</v>
      </c>
      <c r="AP17" s="1">
        <v>1</v>
      </c>
      <c r="AQ17" t="s">
        <v>4426</v>
      </c>
      <c r="AR17" s="1">
        <v>1</v>
      </c>
      <c r="AS17" s="14" t="s">
        <v>4427</v>
      </c>
      <c r="AT17" s="1">
        <v>0</v>
      </c>
    </row>
    <row r="19" spans="1:46" s="5" customFormat="1" ht="15">
      <c r="A19" s="5">
        <v>46</v>
      </c>
      <c r="B19" s="5">
        <v>1</v>
      </c>
      <c r="C19" s="5" t="s">
        <v>4473</v>
      </c>
      <c r="D19" s="5" t="s">
        <v>914</v>
      </c>
      <c r="E19" s="5">
        <f>2499/1.23</f>
        <v>2031.7073170731708</v>
      </c>
      <c r="F19" s="5">
        <v>1</v>
      </c>
      <c r="Z19" s="5" t="s">
        <v>80</v>
      </c>
      <c r="AD19" s="8" t="s">
        <v>4474</v>
      </c>
      <c r="AE19" s="6" t="s">
        <v>4475</v>
      </c>
      <c r="AF19" s="5" t="s">
        <v>4476</v>
      </c>
      <c r="AG19" s="5" t="s">
        <v>4477</v>
      </c>
      <c r="AH19" s="5" t="s">
        <v>4476</v>
      </c>
      <c r="AI19" s="5" t="s">
        <v>4477</v>
      </c>
      <c r="AJ19" s="6" t="s">
        <v>4478</v>
      </c>
      <c r="AM19" s="5">
        <v>0</v>
      </c>
      <c r="AO19" s="11" t="s">
        <v>4464</v>
      </c>
      <c r="AP19" s="5">
        <v>1</v>
      </c>
      <c r="AR19" s="5">
        <v>1</v>
      </c>
      <c r="AS19" s="6" t="s">
        <v>4479</v>
      </c>
      <c r="AT19" s="5">
        <v>0</v>
      </c>
    </row>
  </sheetData>
  <hyperlinks>
    <hyperlink ref="AQ2" display="http://www.schock.com.pl/img/schock/kiruna_n-100xl/kirunan100xlday.png,http://www.schock.com.pl/img/schock/kiruna_n-100xl/kirunan100xlrystech.png,http://www.schock.com.pl/img/schock/kiruna_n-100xl/kirunan100xl_1.png,http://www.schock.com.pl/img/schock/kir" xr:uid="{00000000-0004-0000-3800-000000000000}"/>
  </hyperlink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BC5"/>
  <sheetViews>
    <sheetView workbookViewId="0">
      <selection activeCell="A5" sqref="A5:XFD5"/>
    </sheetView>
  </sheetViews>
  <sheetFormatPr defaultColWidth="9" defaultRowHeight="14.25"/>
  <cols>
    <col min="1" max="1" width="3.875" bestFit="1" customWidth="1"/>
    <col min="2" max="2" width="14.75" bestFit="1" customWidth="1"/>
    <col min="3" max="3" width="53.75" customWidth="1"/>
    <col min="4" max="4" width="15.75" bestFit="1" customWidth="1"/>
    <col min="5" max="5" width="20.875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customWidth="1"/>
    <col min="28" max="28" width="27.875" customWidth="1"/>
    <col min="29" max="29" width="16" customWidth="1"/>
    <col min="30" max="30" width="54.5" bestFit="1" customWidth="1"/>
    <col min="31" max="31" width="30.625" customWidth="1"/>
    <col min="32" max="32" width="28" customWidth="1"/>
    <col min="33" max="33" width="25.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29.37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>
        <v>515</v>
      </c>
      <c r="B2" s="5">
        <v>1</v>
      </c>
      <c r="C2" s="5" t="s">
        <v>3877</v>
      </c>
      <c r="D2" s="5" t="s">
        <v>917</v>
      </c>
      <c r="E2" s="5">
        <f>4999/1.23</f>
        <v>4064.227642276423</v>
      </c>
      <c r="F2" s="5">
        <v>1</v>
      </c>
      <c r="Z2" s="5" t="s">
        <v>80</v>
      </c>
      <c r="AD2" s="5" t="s">
        <v>3878</v>
      </c>
      <c r="AE2" s="6" t="s">
        <v>3879</v>
      </c>
      <c r="AF2" s="5" t="s">
        <v>3880</v>
      </c>
      <c r="AG2" s="5" t="s">
        <v>3881</v>
      </c>
      <c r="AH2" s="5" t="s">
        <v>3882</v>
      </c>
      <c r="AI2" s="5" t="s">
        <v>3881</v>
      </c>
      <c r="AJ2" s="6" t="s">
        <v>747</v>
      </c>
      <c r="AM2" s="5">
        <v>0</v>
      </c>
      <c r="AO2" s="11" t="s">
        <v>722</v>
      </c>
      <c r="AP2" s="5">
        <v>1</v>
      </c>
      <c r="AQ2" t="s">
        <v>860</v>
      </c>
      <c r="AR2" s="5">
        <v>1</v>
      </c>
      <c r="AS2" s="6" t="s">
        <v>3883</v>
      </c>
      <c r="AT2" s="5">
        <v>0</v>
      </c>
    </row>
    <row r="3" spans="1:55" s="5" customFormat="1" ht="15">
      <c r="A3">
        <v>516</v>
      </c>
      <c r="B3" s="5">
        <v>1</v>
      </c>
      <c r="C3" s="5" t="s">
        <v>3884</v>
      </c>
      <c r="D3" s="5" t="s">
        <v>917</v>
      </c>
      <c r="E3" s="5">
        <f>4999/1.23</f>
        <v>4064.227642276423</v>
      </c>
      <c r="F3" s="5">
        <v>1</v>
      </c>
      <c r="Z3" s="5" t="s">
        <v>80</v>
      </c>
      <c r="AD3" s="5" t="s">
        <v>3885</v>
      </c>
      <c r="AE3" s="6" t="s">
        <v>3886</v>
      </c>
      <c r="AF3" s="5" t="s">
        <v>3887</v>
      </c>
      <c r="AG3" s="5" t="s">
        <v>3888</v>
      </c>
      <c r="AH3" s="5" t="s">
        <v>3889</v>
      </c>
      <c r="AI3" s="5" t="s">
        <v>3888</v>
      </c>
      <c r="AJ3" s="6" t="s">
        <v>748</v>
      </c>
      <c r="AM3" s="5">
        <v>0</v>
      </c>
      <c r="AO3" s="11" t="s">
        <v>722</v>
      </c>
      <c r="AP3" s="5">
        <v>1</v>
      </c>
      <c r="AQ3" t="s">
        <v>749</v>
      </c>
      <c r="AR3" s="5">
        <v>1</v>
      </c>
      <c r="AS3" s="6" t="s">
        <v>3890</v>
      </c>
      <c r="AT3" s="5">
        <v>0</v>
      </c>
    </row>
    <row r="5" spans="1:55" s="5" customFormat="1" ht="15">
      <c r="A5">
        <v>512</v>
      </c>
      <c r="B5" s="5">
        <v>1</v>
      </c>
      <c r="C5" s="5" t="s">
        <v>4678</v>
      </c>
      <c r="D5" s="5" t="s">
        <v>917</v>
      </c>
      <c r="E5" s="5">
        <f>5499/1.23</f>
        <v>4470.7317073170734</v>
      </c>
      <c r="F5" s="5">
        <v>1</v>
      </c>
      <c r="Z5" s="5" t="s">
        <v>80</v>
      </c>
      <c r="AD5" s="5" t="s">
        <v>4679</v>
      </c>
      <c r="AE5" s="6" t="s">
        <v>4680</v>
      </c>
      <c r="AF5" s="5" t="s">
        <v>4670</v>
      </c>
      <c r="AG5" s="5" t="s">
        <v>4681</v>
      </c>
      <c r="AH5" s="5" t="s">
        <v>4682</v>
      </c>
      <c r="AI5" s="5" t="s">
        <v>4681</v>
      </c>
      <c r="AJ5" s="6" t="s">
        <v>4683</v>
      </c>
      <c r="AM5" s="5">
        <v>0</v>
      </c>
      <c r="AO5" s="11" t="s">
        <v>4646</v>
      </c>
      <c r="AP5" s="5">
        <v>1</v>
      </c>
      <c r="AQ5" s="19" t="s">
        <v>4684</v>
      </c>
      <c r="AR5" s="5">
        <v>1</v>
      </c>
      <c r="AS5" s="6" t="s">
        <v>4685</v>
      </c>
      <c r="AT5" s="5">
        <v>0</v>
      </c>
    </row>
  </sheetData>
  <hyperlinks>
    <hyperlink ref="AQ5" r:id="rId1" xr:uid="{1882C3A3-7FF7-4ADB-A309-0C40A7BA46CE}"/>
  </hyperlinks>
  <pageMargins left="0.7" right="0.7" top="0.75" bottom="0.75" header="0.3" footer="0.3"/>
  <pageSetup paperSize="9" orientation="portrait"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BC7"/>
  <sheetViews>
    <sheetView workbookViewId="0">
      <selection activeCell="A7" activeCellId="1" sqref="A1:XFD1 A7:XFD7"/>
    </sheetView>
  </sheetViews>
  <sheetFormatPr defaultColWidth="9" defaultRowHeight="14.25"/>
  <cols>
    <col min="1" max="1" width="3.875" bestFit="1" customWidth="1"/>
    <col min="2" max="2" width="14.75" bestFit="1" customWidth="1"/>
    <col min="3" max="3" width="53.75" customWidth="1"/>
    <col min="4" max="4" width="15.75" bestFit="1" customWidth="1"/>
    <col min="5" max="5" width="20.875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customWidth="1"/>
    <col min="28" max="28" width="27.875" customWidth="1"/>
    <col min="29" max="29" width="16" customWidth="1"/>
    <col min="30" max="30" width="54.5" bestFit="1" customWidth="1"/>
    <col min="31" max="31" width="30.625" customWidth="1"/>
    <col min="32" max="32" width="28" customWidth="1"/>
    <col min="33" max="33" width="25.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29.37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>
        <v>214</v>
      </c>
      <c r="B2" s="5">
        <v>1</v>
      </c>
      <c r="C2" s="5" t="s">
        <v>4360</v>
      </c>
      <c r="D2" s="5" t="s">
        <v>910</v>
      </c>
      <c r="E2" s="5">
        <f>3999/1.23</f>
        <v>3251.2195121951222</v>
      </c>
      <c r="F2" s="5">
        <v>1</v>
      </c>
      <c r="Z2" s="5" t="s">
        <v>80</v>
      </c>
      <c r="AD2" s="5" t="s">
        <v>4361</v>
      </c>
      <c r="AE2" s="6" t="s">
        <v>4362</v>
      </c>
      <c r="AF2" s="5" t="s">
        <v>3880</v>
      </c>
      <c r="AG2" s="5" t="s">
        <v>4363</v>
      </c>
      <c r="AH2" s="5" t="s">
        <v>4364</v>
      </c>
      <c r="AI2" s="5" t="s">
        <v>4363</v>
      </c>
      <c r="AJ2" s="6" t="s">
        <v>1062</v>
      </c>
      <c r="AM2" s="5">
        <v>0</v>
      </c>
      <c r="AO2" s="11" t="s">
        <v>1035</v>
      </c>
      <c r="AP2" s="5">
        <v>1</v>
      </c>
      <c r="AQ2" t="s">
        <v>1066</v>
      </c>
      <c r="AR2" s="5">
        <v>1</v>
      </c>
      <c r="AS2" s="6" t="s">
        <v>4365</v>
      </c>
      <c r="AT2" s="5">
        <v>0</v>
      </c>
    </row>
    <row r="3" spans="1:55" s="5" customFormat="1" ht="15">
      <c r="A3">
        <v>215</v>
      </c>
      <c r="B3" s="5">
        <v>1</v>
      </c>
      <c r="C3" s="5" t="s">
        <v>4366</v>
      </c>
      <c r="D3" s="5" t="s">
        <v>910</v>
      </c>
      <c r="E3" s="5">
        <f t="shared" ref="E3:E7" si="0">3999/1.23</f>
        <v>3251.2195121951222</v>
      </c>
      <c r="F3" s="5">
        <v>1</v>
      </c>
      <c r="Z3" s="5" t="s">
        <v>80</v>
      </c>
      <c r="AD3" s="5" t="s">
        <v>4367</v>
      </c>
      <c r="AE3" s="6" t="s">
        <v>4368</v>
      </c>
      <c r="AF3" s="5" t="s">
        <v>3887</v>
      </c>
      <c r="AG3" s="5" t="s">
        <v>4369</v>
      </c>
      <c r="AH3" s="5" t="s">
        <v>4370</v>
      </c>
      <c r="AI3" s="5" t="s">
        <v>4369</v>
      </c>
      <c r="AJ3" s="6" t="s">
        <v>1063</v>
      </c>
      <c r="AM3" s="5">
        <v>0</v>
      </c>
      <c r="AO3" s="11" t="s">
        <v>1035</v>
      </c>
      <c r="AP3" s="5">
        <v>1</v>
      </c>
      <c r="AQ3" t="s">
        <v>1067</v>
      </c>
      <c r="AR3" s="5">
        <v>1</v>
      </c>
      <c r="AS3" s="6" t="s">
        <v>4371</v>
      </c>
      <c r="AT3" s="5">
        <v>0</v>
      </c>
    </row>
    <row r="4" spans="1:55" s="5" customFormat="1" ht="15">
      <c r="A4">
        <v>216</v>
      </c>
      <c r="B4" s="5">
        <v>1</v>
      </c>
      <c r="C4" s="5" t="s">
        <v>4372</v>
      </c>
      <c r="D4" s="5" t="s">
        <v>910</v>
      </c>
      <c r="E4" s="5">
        <f t="shared" si="0"/>
        <v>3251.2195121951222</v>
      </c>
      <c r="F4" s="5">
        <v>1</v>
      </c>
      <c r="Z4" s="5" t="s">
        <v>80</v>
      </c>
      <c r="AD4" s="5" t="s">
        <v>4373</v>
      </c>
      <c r="AE4" s="6" t="s">
        <v>4374</v>
      </c>
      <c r="AF4" s="5" t="s">
        <v>4375</v>
      </c>
      <c r="AG4" s="5" t="s">
        <v>4376</v>
      </c>
      <c r="AH4" s="5" t="s">
        <v>4377</v>
      </c>
      <c r="AI4" s="5" t="s">
        <v>4376</v>
      </c>
      <c r="AJ4" s="6" t="s">
        <v>1064</v>
      </c>
      <c r="AM4" s="5">
        <v>0</v>
      </c>
      <c r="AO4" s="11" t="s">
        <v>1035</v>
      </c>
      <c r="AP4" s="5">
        <v>1</v>
      </c>
      <c r="AQ4" t="s">
        <v>1068</v>
      </c>
      <c r="AR4" s="5">
        <v>1</v>
      </c>
      <c r="AS4" s="6" t="s">
        <v>4378</v>
      </c>
      <c r="AT4" s="5">
        <v>0</v>
      </c>
    </row>
    <row r="5" spans="1:55" s="5" customFormat="1" ht="15">
      <c r="A5">
        <v>217</v>
      </c>
      <c r="B5" s="5">
        <v>1</v>
      </c>
      <c r="C5" s="5" t="s">
        <v>4379</v>
      </c>
      <c r="D5" s="5" t="s">
        <v>910</v>
      </c>
      <c r="E5" s="5">
        <f t="shared" si="0"/>
        <v>3251.2195121951222</v>
      </c>
      <c r="F5" s="5">
        <v>1</v>
      </c>
      <c r="Z5" s="5" t="s">
        <v>80</v>
      </c>
      <c r="AD5" s="5" t="s">
        <v>4380</v>
      </c>
      <c r="AE5" s="6" t="s">
        <v>4381</v>
      </c>
      <c r="AF5" s="5" t="s">
        <v>4382</v>
      </c>
      <c r="AG5" s="5" t="s">
        <v>4383</v>
      </c>
      <c r="AH5" s="5" t="s">
        <v>4384</v>
      </c>
      <c r="AI5" s="5" t="s">
        <v>4383</v>
      </c>
      <c r="AJ5" s="6" t="s">
        <v>1065</v>
      </c>
      <c r="AM5" s="5">
        <v>0</v>
      </c>
      <c r="AO5" s="11" t="s">
        <v>1035</v>
      </c>
      <c r="AP5" s="5">
        <v>1</v>
      </c>
      <c r="AQ5" t="s">
        <v>1069</v>
      </c>
      <c r="AR5" s="5">
        <v>1</v>
      </c>
      <c r="AS5" s="6" t="s">
        <v>4385</v>
      </c>
      <c r="AT5" s="5">
        <v>0</v>
      </c>
    </row>
    <row r="7" spans="1:55" s="5" customFormat="1" ht="15">
      <c r="A7">
        <v>218</v>
      </c>
      <c r="B7" s="5">
        <v>1</v>
      </c>
      <c r="C7" s="5" t="s">
        <v>4667</v>
      </c>
      <c r="D7" s="5" t="s">
        <v>910</v>
      </c>
      <c r="E7" s="5">
        <f t="shared" si="0"/>
        <v>3251.2195121951222</v>
      </c>
      <c r="F7" s="5">
        <v>1</v>
      </c>
      <c r="Z7" s="5" t="s">
        <v>80</v>
      </c>
      <c r="AD7" s="5" t="s">
        <v>4668</v>
      </c>
      <c r="AE7" s="6" t="s">
        <v>4669</v>
      </c>
      <c r="AF7" s="5" t="s">
        <v>4670</v>
      </c>
      <c r="AG7" s="5" t="s">
        <v>4671</v>
      </c>
      <c r="AH7" s="5" t="s">
        <v>4672</v>
      </c>
      <c r="AI7" s="5" t="s">
        <v>4671</v>
      </c>
      <c r="AJ7" s="6" t="s">
        <v>4673</v>
      </c>
      <c r="AM7" s="5">
        <v>0</v>
      </c>
      <c r="AO7" s="11" t="s">
        <v>4646</v>
      </c>
      <c r="AP7" s="5">
        <v>1</v>
      </c>
      <c r="AQ7" s="19" t="s">
        <v>4674</v>
      </c>
      <c r="AR7" s="5">
        <v>1</v>
      </c>
      <c r="AS7" s="6" t="s">
        <v>4675</v>
      </c>
      <c r="AT7" s="5">
        <v>0</v>
      </c>
    </row>
  </sheetData>
  <hyperlinks>
    <hyperlink ref="AQ7" r:id="rId1" display="http://www.schock.com.pl/img/schock/kallio_m-100/kalliom100ivy.png,https://www.schock.com.pl/img/schock/kallio_m-100/kalliom100rystech.png,https://www.schock.com.pl/img/schock/kallio_m-100/kalliom100.png,https://www.schock.com.pl/img/schock/kallio_m-100/kalliom100_2.png" xr:uid="{10F2E23F-9007-4D34-A37D-9399D7A630A5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BC7"/>
  <sheetViews>
    <sheetView workbookViewId="0">
      <selection activeCell="A2" sqref="A2:XFD5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28" customWidth="1"/>
    <col min="33" max="33" width="25.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29.37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223</v>
      </c>
      <c r="B2" s="5">
        <v>0</v>
      </c>
      <c r="C2" s="5" t="s">
        <v>1316</v>
      </c>
      <c r="D2" s="5" t="s">
        <v>84</v>
      </c>
      <c r="E2" s="5" t="s">
        <v>109</v>
      </c>
      <c r="F2" s="5">
        <v>1</v>
      </c>
      <c r="Z2" s="5" t="s">
        <v>80</v>
      </c>
      <c r="AD2" s="5" t="s">
        <v>1317</v>
      </c>
      <c r="AE2" s="6" t="s">
        <v>1318</v>
      </c>
      <c r="AF2" s="5" t="s">
        <v>1319</v>
      </c>
      <c r="AG2" s="5" t="s">
        <v>1320</v>
      </c>
      <c r="AH2" s="5" t="s">
        <v>1321</v>
      </c>
      <c r="AI2" s="5" t="s">
        <v>1320</v>
      </c>
      <c r="AJ2" s="6" t="s">
        <v>188</v>
      </c>
      <c r="AM2" s="5">
        <v>0</v>
      </c>
      <c r="AO2" s="11" t="s">
        <v>552</v>
      </c>
      <c r="AP2" s="5">
        <v>1</v>
      </c>
      <c r="AQ2" s="6" t="s">
        <v>398</v>
      </c>
      <c r="AR2" s="5">
        <v>1</v>
      </c>
      <c r="AS2" s="6" t="s">
        <v>1322</v>
      </c>
      <c r="AT2" s="5">
        <v>0</v>
      </c>
    </row>
    <row r="3" spans="1:55" s="5" customFormat="1" ht="15">
      <c r="A3" s="5">
        <v>224</v>
      </c>
      <c r="B3" s="5">
        <v>0</v>
      </c>
      <c r="C3" s="5" t="s">
        <v>1323</v>
      </c>
      <c r="D3" s="5" t="s">
        <v>84</v>
      </c>
      <c r="E3" s="5" t="s">
        <v>109</v>
      </c>
      <c r="F3" s="5">
        <v>1</v>
      </c>
      <c r="Z3" s="5" t="s">
        <v>80</v>
      </c>
      <c r="AD3" s="5" t="s">
        <v>1324</v>
      </c>
      <c r="AE3" s="6" t="s">
        <v>1325</v>
      </c>
      <c r="AF3" s="5" t="s">
        <v>1326</v>
      </c>
      <c r="AG3" s="5" t="s">
        <v>1327</v>
      </c>
      <c r="AH3" s="5" t="s">
        <v>1328</v>
      </c>
      <c r="AI3" s="5" t="s">
        <v>1327</v>
      </c>
      <c r="AJ3" s="6" t="s">
        <v>189</v>
      </c>
      <c r="AM3" s="5">
        <v>0</v>
      </c>
      <c r="AO3" s="11" t="s">
        <v>552</v>
      </c>
      <c r="AP3" s="5">
        <v>1</v>
      </c>
      <c r="AQ3" s="6" t="s">
        <v>399</v>
      </c>
      <c r="AR3" s="5">
        <v>1</v>
      </c>
      <c r="AS3" s="6" t="s">
        <v>1329</v>
      </c>
      <c r="AT3" s="5">
        <v>0</v>
      </c>
    </row>
    <row r="4" spans="1:55" s="5" customFormat="1" ht="15">
      <c r="A4" s="5">
        <v>225</v>
      </c>
      <c r="B4" s="5">
        <v>0</v>
      </c>
      <c r="C4" s="5" t="s">
        <v>1330</v>
      </c>
      <c r="D4" s="5" t="s">
        <v>84</v>
      </c>
      <c r="E4" s="5" t="s">
        <v>109</v>
      </c>
      <c r="F4" s="5">
        <v>1</v>
      </c>
      <c r="Z4" s="5" t="s">
        <v>80</v>
      </c>
      <c r="AD4" s="5" t="s">
        <v>1331</v>
      </c>
      <c r="AE4" s="6" t="s">
        <v>1332</v>
      </c>
      <c r="AF4" s="5" t="s">
        <v>1333</v>
      </c>
      <c r="AG4" s="5" t="s">
        <v>1334</v>
      </c>
      <c r="AH4" s="5" t="s">
        <v>1335</v>
      </c>
      <c r="AI4" s="5" t="s">
        <v>1334</v>
      </c>
      <c r="AJ4" s="6" t="s">
        <v>190</v>
      </c>
      <c r="AM4" s="5">
        <v>0</v>
      </c>
      <c r="AO4" s="11" t="s">
        <v>552</v>
      </c>
      <c r="AP4" s="5">
        <v>1</v>
      </c>
      <c r="AQ4" s="6" t="s">
        <v>400</v>
      </c>
      <c r="AR4" s="5">
        <v>1</v>
      </c>
      <c r="AS4" s="6" t="s">
        <v>1336</v>
      </c>
      <c r="AT4" s="5">
        <v>0</v>
      </c>
    </row>
    <row r="5" spans="1:55" s="5" customFormat="1" ht="15">
      <c r="A5" s="5">
        <v>226</v>
      </c>
      <c r="B5" s="5">
        <v>0</v>
      </c>
      <c r="C5" s="5" t="s">
        <v>1337</v>
      </c>
      <c r="D5" s="5" t="s">
        <v>84</v>
      </c>
      <c r="E5" s="5" t="s">
        <v>109</v>
      </c>
      <c r="F5" s="5">
        <v>1</v>
      </c>
      <c r="Z5" s="5" t="s">
        <v>80</v>
      </c>
      <c r="AD5" s="5" t="s">
        <v>1338</v>
      </c>
      <c r="AE5" s="6" t="s">
        <v>1339</v>
      </c>
      <c r="AF5" s="5" t="s">
        <v>1340</v>
      </c>
      <c r="AG5" s="5" t="s">
        <v>1341</v>
      </c>
      <c r="AH5" s="5" t="s">
        <v>1342</v>
      </c>
      <c r="AI5" s="5" t="s">
        <v>1341</v>
      </c>
      <c r="AJ5" s="6" t="s">
        <v>191</v>
      </c>
      <c r="AM5" s="5">
        <v>0</v>
      </c>
      <c r="AO5" s="11" t="s">
        <v>552</v>
      </c>
      <c r="AP5" s="5">
        <v>1</v>
      </c>
      <c r="AQ5" s="6" t="s">
        <v>401</v>
      </c>
      <c r="AR5" s="5">
        <v>1</v>
      </c>
      <c r="AS5" s="6" t="s">
        <v>1343</v>
      </c>
      <c r="AT5" s="5">
        <v>0</v>
      </c>
    </row>
    <row r="6" spans="1:55" s="5" customFormat="1" ht="15">
      <c r="A6" s="5">
        <v>227</v>
      </c>
      <c r="B6" s="5">
        <v>0</v>
      </c>
      <c r="C6" s="5" t="s">
        <v>1344</v>
      </c>
      <c r="D6" s="5" t="s">
        <v>84</v>
      </c>
      <c r="E6" s="5" t="s">
        <v>109</v>
      </c>
      <c r="F6" s="5">
        <v>1</v>
      </c>
      <c r="Z6" s="5" t="s">
        <v>80</v>
      </c>
      <c r="AD6" s="5" t="s">
        <v>1345</v>
      </c>
      <c r="AE6" s="6" t="s">
        <v>1346</v>
      </c>
      <c r="AF6" s="5" t="s">
        <v>1347</v>
      </c>
      <c r="AG6" s="5" t="s">
        <v>1348</v>
      </c>
      <c r="AH6" s="5" t="s">
        <v>1349</v>
      </c>
      <c r="AI6" s="5" t="s">
        <v>1348</v>
      </c>
      <c r="AJ6" s="6" t="s">
        <v>483</v>
      </c>
      <c r="AM6" s="5">
        <v>0</v>
      </c>
      <c r="AO6" s="11" t="s">
        <v>552</v>
      </c>
      <c r="AP6" s="5">
        <v>1</v>
      </c>
      <c r="AQ6" s="6" t="s">
        <v>484</v>
      </c>
      <c r="AR6" s="5">
        <v>1</v>
      </c>
      <c r="AS6" s="6" t="s">
        <v>1350</v>
      </c>
      <c r="AT6" s="5">
        <v>0</v>
      </c>
    </row>
    <row r="7" spans="1:55" s="5" customFormat="1" ht="15">
      <c r="A7" s="5">
        <v>228</v>
      </c>
      <c r="B7" s="5">
        <v>0</v>
      </c>
      <c r="C7" s="5" t="s">
        <v>1351</v>
      </c>
      <c r="D7" s="5" t="s">
        <v>84</v>
      </c>
      <c r="E7" s="1"/>
      <c r="F7" s="5">
        <v>1</v>
      </c>
      <c r="Z7" s="5" t="s">
        <v>80</v>
      </c>
      <c r="AD7" s="5" t="s">
        <v>1352</v>
      </c>
      <c r="AE7" s="6" t="s">
        <v>1353</v>
      </c>
      <c r="AF7" s="5" t="s">
        <v>1354</v>
      </c>
      <c r="AG7" s="5" t="s">
        <v>1355</v>
      </c>
      <c r="AH7" s="5" t="s">
        <v>1356</v>
      </c>
      <c r="AI7" s="5" t="s">
        <v>1355</v>
      </c>
      <c r="AJ7" s="6" t="s">
        <v>485</v>
      </c>
      <c r="AM7" s="5">
        <v>0</v>
      </c>
      <c r="AO7" s="11" t="s">
        <v>552</v>
      </c>
      <c r="AP7" s="5">
        <v>1</v>
      </c>
      <c r="AQ7" s="6" t="s">
        <v>486</v>
      </c>
      <c r="AR7" s="5">
        <v>1</v>
      </c>
      <c r="AS7" s="6" t="s">
        <v>1357</v>
      </c>
      <c r="AT7" s="5"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BC8"/>
  <sheetViews>
    <sheetView workbookViewId="0">
      <selection activeCell="F37" sqref="F37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5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710</v>
      </c>
      <c r="B2" s="5">
        <v>0</v>
      </c>
      <c r="C2" s="5" t="s">
        <v>1358</v>
      </c>
      <c r="D2" s="5" t="s">
        <v>910</v>
      </c>
      <c r="E2" s="5">
        <f>2499/1.23</f>
        <v>2031.7073170731708</v>
      </c>
      <c r="F2" s="5">
        <v>1</v>
      </c>
      <c r="Z2" s="5" t="s">
        <v>80</v>
      </c>
      <c r="AD2" s="5" t="s">
        <v>1359</v>
      </c>
      <c r="AE2" s="6" t="s">
        <v>1360</v>
      </c>
      <c r="AF2" s="5" t="s">
        <v>1361</v>
      </c>
      <c r="AG2" s="5" t="s">
        <v>1362</v>
      </c>
      <c r="AH2" s="5" t="s">
        <v>1361</v>
      </c>
      <c r="AI2" s="5" t="s">
        <v>1362</v>
      </c>
      <c r="AJ2" s="6" t="s">
        <v>629</v>
      </c>
      <c r="AM2" s="5">
        <v>0</v>
      </c>
      <c r="AO2" s="11" t="s">
        <v>552</v>
      </c>
      <c r="AP2" s="5">
        <v>1</v>
      </c>
      <c r="AQ2" s="6" t="s">
        <v>498</v>
      </c>
      <c r="AR2" s="5">
        <v>1</v>
      </c>
      <c r="AS2" s="6" t="s">
        <v>1363</v>
      </c>
      <c r="AT2" s="5">
        <v>0</v>
      </c>
    </row>
    <row r="3" spans="1:55" s="5" customFormat="1" ht="15">
      <c r="A3" s="5">
        <f>A2+1</f>
        <v>711</v>
      </c>
      <c r="B3" s="5">
        <v>0</v>
      </c>
      <c r="C3" s="5" t="s">
        <v>1364</v>
      </c>
      <c r="D3" s="5" t="s">
        <v>910</v>
      </c>
      <c r="E3" s="5">
        <f t="shared" ref="E3:E8" si="0">2499/1.23</f>
        <v>2031.7073170731708</v>
      </c>
      <c r="F3" s="5">
        <v>1</v>
      </c>
      <c r="Z3" s="5" t="s">
        <v>80</v>
      </c>
      <c r="AD3" s="5" t="s">
        <v>1365</v>
      </c>
      <c r="AE3" s="6" t="s">
        <v>1366</v>
      </c>
      <c r="AF3" s="5" t="s">
        <v>1367</v>
      </c>
      <c r="AG3" s="5" t="s">
        <v>1368</v>
      </c>
      <c r="AH3" s="5" t="s">
        <v>1367</v>
      </c>
      <c r="AI3" s="5" t="s">
        <v>1368</v>
      </c>
      <c r="AJ3" s="6" t="s">
        <v>630</v>
      </c>
      <c r="AM3" s="5">
        <v>0</v>
      </c>
      <c r="AO3" s="11" t="s">
        <v>552</v>
      </c>
      <c r="AP3" s="5">
        <v>1</v>
      </c>
      <c r="AQ3" s="6" t="s">
        <v>499</v>
      </c>
      <c r="AR3" s="5">
        <v>1</v>
      </c>
      <c r="AS3" s="6" t="s">
        <v>1369</v>
      </c>
      <c r="AT3" s="5">
        <v>0</v>
      </c>
    </row>
    <row r="4" spans="1:55" s="5" customFormat="1" ht="15">
      <c r="A4" s="5">
        <f t="shared" ref="A4:A5" si="1">A3+1</f>
        <v>712</v>
      </c>
      <c r="B4" s="5">
        <v>0</v>
      </c>
      <c r="C4" s="5" t="s">
        <v>1370</v>
      </c>
      <c r="D4" s="5" t="s">
        <v>910</v>
      </c>
      <c r="E4" s="5">
        <f t="shared" si="0"/>
        <v>2031.7073170731708</v>
      </c>
      <c r="F4" s="5">
        <v>1</v>
      </c>
      <c r="Z4" s="5" t="s">
        <v>80</v>
      </c>
      <c r="AD4" s="5" t="s">
        <v>1371</v>
      </c>
      <c r="AE4" s="6" t="s">
        <v>1372</v>
      </c>
      <c r="AF4" s="5" t="s">
        <v>1373</v>
      </c>
      <c r="AG4" s="5" t="s">
        <v>1374</v>
      </c>
      <c r="AH4" s="5" t="s">
        <v>1373</v>
      </c>
      <c r="AI4" s="5" t="s">
        <v>1374</v>
      </c>
      <c r="AJ4" s="6" t="s">
        <v>631</v>
      </c>
      <c r="AM4" s="5">
        <v>0</v>
      </c>
      <c r="AO4" s="11" t="s">
        <v>552</v>
      </c>
      <c r="AP4" s="5">
        <v>1</v>
      </c>
      <c r="AQ4" s="6" t="s">
        <v>500</v>
      </c>
      <c r="AR4" s="5">
        <v>1</v>
      </c>
      <c r="AS4" s="6" t="s">
        <v>1375</v>
      </c>
      <c r="AT4" s="5">
        <v>0</v>
      </c>
    </row>
    <row r="5" spans="1:55" s="5" customFormat="1" ht="15">
      <c r="A5" s="5">
        <f t="shared" si="1"/>
        <v>713</v>
      </c>
      <c r="B5" s="5">
        <v>0</v>
      </c>
      <c r="C5" s="5" t="s">
        <v>1376</v>
      </c>
      <c r="D5" s="5" t="s">
        <v>910</v>
      </c>
      <c r="E5" s="5">
        <f t="shared" si="0"/>
        <v>2031.7073170731708</v>
      </c>
      <c r="F5" s="5">
        <v>1</v>
      </c>
      <c r="Z5" s="5" t="s">
        <v>80</v>
      </c>
      <c r="AD5" s="5" t="s">
        <v>1377</v>
      </c>
      <c r="AE5" s="6" t="s">
        <v>1378</v>
      </c>
      <c r="AF5" s="5" t="s">
        <v>1379</v>
      </c>
      <c r="AG5" s="5" t="s">
        <v>1380</v>
      </c>
      <c r="AH5" s="5" t="s">
        <v>1379</v>
      </c>
      <c r="AI5" s="5" t="s">
        <v>1380</v>
      </c>
      <c r="AJ5" s="6" t="s">
        <v>632</v>
      </c>
      <c r="AM5" s="5">
        <v>0</v>
      </c>
      <c r="AO5" s="11" t="s">
        <v>552</v>
      </c>
      <c r="AP5" s="5">
        <v>1</v>
      </c>
      <c r="AQ5" s="6" t="s">
        <v>501</v>
      </c>
      <c r="AR5" s="5">
        <v>1</v>
      </c>
      <c r="AS5" s="6" t="s">
        <v>1381</v>
      </c>
      <c r="AT5" s="5">
        <v>0</v>
      </c>
    </row>
    <row r="6" spans="1:55" s="5" customFormat="1" ht="15">
      <c r="A6" s="5">
        <f>A5+1</f>
        <v>714</v>
      </c>
      <c r="B6" s="5">
        <v>0</v>
      </c>
      <c r="C6" s="5" t="s">
        <v>1382</v>
      </c>
      <c r="D6" s="5" t="s">
        <v>910</v>
      </c>
      <c r="E6" s="5">
        <f t="shared" si="0"/>
        <v>2031.7073170731708</v>
      </c>
      <c r="F6" s="5">
        <v>1</v>
      </c>
      <c r="Z6" s="5" t="s">
        <v>80</v>
      </c>
      <c r="AD6" s="5" t="s">
        <v>1383</v>
      </c>
      <c r="AE6" s="6" t="s">
        <v>1384</v>
      </c>
      <c r="AF6" s="5" t="s">
        <v>1385</v>
      </c>
      <c r="AG6" s="5" t="s">
        <v>1386</v>
      </c>
      <c r="AH6" s="5" t="s">
        <v>1385</v>
      </c>
      <c r="AI6" s="5" t="s">
        <v>1386</v>
      </c>
      <c r="AJ6" s="6" t="s">
        <v>993</v>
      </c>
      <c r="AM6" s="5">
        <v>0</v>
      </c>
      <c r="AO6" s="11" t="s">
        <v>959</v>
      </c>
      <c r="AP6" s="5">
        <v>1</v>
      </c>
      <c r="AQ6" s="6" t="s">
        <v>994</v>
      </c>
      <c r="AR6" s="5">
        <v>1</v>
      </c>
      <c r="AS6" s="6" t="s">
        <v>1387</v>
      </c>
      <c r="AT6" s="5">
        <v>0</v>
      </c>
    </row>
    <row r="7" spans="1:55" s="5" customFormat="1" ht="15">
      <c r="A7" s="5">
        <f>A6+1</f>
        <v>715</v>
      </c>
      <c r="B7" s="5">
        <v>0</v>
      </c>
      <c r="C7" s="5" t="s">
        <v>1388</v>
      </c>
      <c r="D7" s="5" t="s">
        <v>910</v>
      </c>
      <c r="E7" s="5">
        <f t="shared" si="0"/>
        <v>2031.7073170731708</v>
      </c>
      <c r="F7" s="5">
        <v>1</v>
      </c>
      <c r="Z7" s="5" t="s">
        <v>80</v>
      </c>
      <c r="AD7" s="5" t="s">
        <v>1389</v>
      </c>
      <c r="AE7" s="6" t="s">
        <v>1390</v>
      </c>
      <c r="AF7" s="5" t="s">
        <v>1391</v>
      </c>
      <c r="AG7" s="5" t="s">
        <v>1392</v>
      </c>
      <c r="AH7" s="5" t="s">
        <v>1391</v>
      </c>
      <c r="AI7" s="5" t="s">
        <v>1392</v>
      </c>
      <c r="AJ7" s="6" t="s">
        <v>995</v>
      </c>
      <c r="AM7" s="5">
        <v>0</v>
      </c>
      <c r="AO7" s="11" t="s">
        <v>959</v>
      </c>
      <c r="AP7" s="5">
        <v>1</v>
      </c>
      <c r="AQ7" s="6" t="s">
        <v>996</v>
      </c>
      <c r="AR7" s="5">
        <v>1</v>
      </c>
      <c r="AS7" s="6" t="s">
        <v>1393</v>
      </c>
      <c r="AT7" s="5">
        <v>0</v>
      </c>
    </row>
    <row r="8" spans="1:55" s="5" customFormat="1" ht="15">
      <c r="A8" s="5">
        <f>A7+1</f>
        <v>716</v>
      </c>
      <c r="B8" s="5">
        <v>0</v>
      </c>
      <c r="C8" s="5" t="s">
        <v>1394</v>
      </c>
      <c r="D8" s="5" t="s">
        <v>910</v>
      </c>
      <c r="E8" s="5">
        <f t="shared" si="0"/>
        <v>2031.7073170731708</v>
      </c>
      <c r="F8" s="5">
        <v>1</v>
      </c>
      <c r="Z8" s="5" t="s">
        <v>80</v>
      </c>
      <c r="AD8" s="5" t="s">
        <v>1395</v>
      </c>
      <c r="AE8" s="6" t="s">
        <v>1396</v>
      </c>
      <c r="AF8" s="5" t="s">
        <v>1397</v>
      </c>
      <c r="AG8" s="5" t="s">
        <v>1398</v>
      </c>
      <c r="AH8" s="5" t="s">
        <v>1397</v>
      </c>
      <c r="AI8" s="5" t="s">
        <v>1398</v>
      </c>
      <c r="AJ8" s="6" t="s">
        <v>998</v>
      </c>
      <c r="AM8" s="5">
        <v>0</v>
      </c>
      <c r="AO8" s="11" t="s">
        <v>959</v>
      </c>
      <c r="AP8" s="5">
        <v>1</v>
      </c>
      <c r="AQ8" t="s">
        <v>997</v>
      </c>
      <c r="AR8" s="5">
        <v>1</v>
      </c>
      <c r="AS8" s="6" t="s">
        <v>1399</v>
      </c>
      <c r="AT8" s="5"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C9"/>
  <sheetViews>
    <sheetView workbookViewId="0">
      <selection activeCell="A4" sqref="A4:A9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B2" s="5">
        <v>0</v>
      </c>
      <c r="C2" s="5" t="s">
        <v>1400</v>
      </c>
      <c r="D2" s="5" t="s">
        <v>911</v>
      </c>
      <c r="E2" s="12">
        <f>2199/1.23</f>
        <v>1787.8048780487804</v>
      </c>
      <c r="F2" s="5">
        <v>1</v>
      </c>
      <c r="L2" s="7"/>
      <c r="Z2" s="5" t="s">
        <v>80</v>
      </c>
      <c r="AD2" s="5" t="s">
        <v>1401</v>
      </c>
      <c r="AE2" s="8" t="s">
        <v>1402</v>
      </c>
      <c r="AF2" s="5" t="s">
        <v>1403</v>
      </c>
      <c r="AG2" s="5" t="s">
        <v>1404</v>
      </c>
      <c r="AH2" s="5" t="s">
        <v>1405</v>
      </c>
      <c r="AI2" s="5" t="s">
        <v>1406</v>
      </c>
      <c r="AJ2" s="6" t="s">
        <v>927</v>
      </c>
      <c r="AM2" s="5">
        <v>0</v>
      </c>
      <c r="AO2" s="11" t="s">
        <v>552</v>
      </c>
      <c r="AP2" s="5">
        <v>1</v>
      </c>
      <c r="AQ2" t="s">
        <v>874</v>
      </c>
      <c r="AR2" s="5">
        <v>1</v>
      </c>
      <c r="AS2" s="6" t="s">
        <v>1407</v>
      </c>
      <c r="AT2" s="5">
        <v>0</v>
      </c>
    </row>
    <row r="3" spans="1:55" s="5" customFormat="1" ht="15">
      <c r="B3" s="5">
        <v>0</v>
      </c>
      <c r="C3" s="5" t="s">
        <v>1408</v>
      </c>
      <c r="D3" s="5" t="s">
        <v>911</v>
      </c>
      <c r="E3" s="12">
        <f t="shared" ref="E3:E9" si="0">2199/1.23</f>
        <v>1787.8048780487804</v>
      </c>
      <c r="F3" s="5">
        <v>1</v>
      </c>
      <c r="L3" s="7"/>
      <c r="Z3" s="5" t="s">
        <v>80</v>
      </c>
      <c r="AD3" s="5" t="s">
        <v>1409</v>
      </c>
      <c r="AE3" s="6" t="s">
        <v>1410</v>
      </c>
      <c r="AF3" s="5" t="s">
        <v>1411</v>
      </c>
      <c r="AG3" s="5" t="s">
        <v>1412</v>
      </c>
      <c r="AH3" s="5" t="s">
        <v>1413</v>
      </c>
      <c r="AI3" s="5" t="s">
        <v>1414</v>
      </c>
      <c r="AJ3" s="6" t="s">
        <v>928</v>
      </c>
      <c r="AM3" s="5">
        <v>0</v>
      </c>
      <c r="AO3" s="11" t="s">
        <v>552</v>
      </c>
      <c r="AP3" s="5">
        <v>1</v>
      </c>
      <c r="AQ3" t="s">
        <v>875</v>
      </c>
      <c r="AR3" s="5">
        <v>1</v>
      </c>
      <c r="AS3" s="6" t="s">
        <v>1415</v>
      </c>
      <c r="AT3" s="5">
        <v>0</v>
      </c>
    </row>
    <row r="4" spans="1:55" s="5" customFormat="1" ht="15">
      <c r="A4" s="5">
        <v>52</v>
      </c>
      <c r="B4" s="5">
        <v>0</v>
      </c>
      <c r="C4" s="5" t="s">
        <v>1416</v>
      </c>
      <c r="D4" s="5" t="s">
        <v>911</v>
      </c>
      <c r="E4" s="12">
        <f t="shared" si="0"/>
        <v>1787.8048780487804</v>
      </c>
      <c r="F4" s="5">
        <v>1</v>
      </c>
      <c r="L4" s="7"/>
      <c r="Z4" s="5" t="s">
        <v>80</v>
      </c>
      <c r="AD4" s="5" t="s">
        <v>1417</v>
      </c>
      <c r="AE4" s="6" t="s">
        <v>1418</v>
      </c>
      <c r="AF4" s="5" t="s">
        <v>1419</v>
      </c>
      <c r="AG4" s="5" t="s">
        <v>1420</v>
      </c>
      <c r="AH4" s="5" t="s">
        <v>1421</v>
      </c>
      <c r="AI4" s="5" t="s">
        <v>1422</v>
      </c>
      <c r="AJ4" s="6" t="s">
        <v>929</v>
      </c>
      <c r="AM4" s="5">
        <v>0</v>
      </c>
      <c r="AO4" s="11" t="s">
        <v>552</v>
      </c>
      <c r="AP4" s="5">
        <v>1</v>
      </c>
      <c r="AQ4" t="s">
        <v>876</v>
      </c>
      <c r="AR4" s="5">
        <v>1</v>
      </c>
      <c r="AS4" s="6" t="s">
        <v>1423</v>
      </c>
      <c r="AT4" s="5">
        <v>0</v>
      </c>
    </row>
    <row r="5" spans="1:55" s="5" customFormat="1" ht="15">
      <c r="A5" s="5">
        <v>53</v>
      </c>
      <c r="B5" s="5">
        <v>0</v>
      </c>
      <c r="C5" s="5" t="s">
        <v>1424</v>
      </c>
      <c r="D5" s="5" t="s">
        <v>911</v>
      </c>
      <c r="E5" s="12">
        <f t="shared" si="0"/>
        <v>1787.8048780487804</v>
      </c>
      <c r="F5" s="5">
        <v>1</v>
      </c>
      <c r="L5" s="7"/>
      <c r="Z5" s="5" t="s">
        <v>80</v>
      </c>
      <c r="AD5" s="5" t="s">
        <v>1425</v>
      </c>
      <c r="AE5" s="6" t="s">
        <v>1426</v>
      </c>
      <c r="AF5" s="5" t="s">
        <v>1427</v>
      </c>
      <c r="AG5" s="5" t="s">
        <v>1428</v>
      </c>
      <c r="AH5" s="5" t="s">
        <v>1429</v>
      </c>
      <c r="AI5" s="5" t="s">
        <v>1430</v>
      </c>
      <c r="AJ5" s="6" t="s">
        <v>930</v>
      </c>
      <c r="AM5" s="5">
        <v>0</v>
      </c>
      <c r="AO5" s="11" t="s">
        <v>552</v>
      </c>
      <c r="AP5" s="5">
        <v>1</v>
      </c>
      <c r="AQ5" t="s">
        <v>877</v>
      </c>
      <c r="AR5" s="5">
        <v>1</v>
      </c>
      <c r="AS5" s="6" t="s">
        <v>1431</v>
      </c>
      <c r="AT5" s="5">
        <v>0</v>
      </c>
    </row>
    <row r="6" spans="1:55" s="5" customFormat="1" ht="15">
      <c r="A6" s="5">
        <v>54</v>
      </c>
      <c r="B6" s="5">
        <v>0</v>
      </c>
      <c r="C6" s="5" t="s">
        <v>1432</v>
      </c>
      <c r="D6" s="5" t="s">
        <v>911</v>
      </c>
      <c r="E6" s="12">
        <f t="shared" si="0"/>
        <v>1787.8048780487804</v>
      </c>
      <c r="F6" s="5">
        <v>1</v>
      </c>
      <c r="L6" s="7"/>
      <c r="Z6" s="5" t="s">
        <v>80</v>
      </c>
      <c r="AD6" s="5" t="s">
        <v>1433</v>
      </c>
      <c r="AE6" s="6" t="s">
        <v>1434</v>
      </c>
      <c r="AF6" s="5" t="s">
        <v>1435</v>
      </c>
      <c r="AG6" s="5" t="s">
        <v>1436</v>
      </c>
      <c r="AH6" s="5" t="s">
        <v>1437</v>
      </c>
      <c r="AI6" s="5" t="s">
        <v>1438</v>
      </c>
      <c r="AJ6" s="6" t="s">
        <v>931</v>
      </c>
      <c r="AM6" s="5">
        <v>0</v>
      </c>
      <c r="AO6" s="11" t="s">
        <v>552</v>
      </c>
      <c r="AP6" s="5">
        <v>1</v>
      </c>
      <c r="AQ6" t="s">
        <v>878</v>
      </c>
      <c r="AR6" s="5">
        <v>1</v>
      </c>
      <c r="AS6" s="6" t="s">
        <v>1439</v>
      </c>
      <c r="AT6" s="5">
        <v>0</v>
      </c>
    </row>
    <row r="7" spans="1:55" s="5" customFormat="1" ht="15">
      <c r="A7" s="5">
        <v>55</v>
      </c>
      <c r="B7" s="5">
        <v>0</v>
      </c>
      <c r="C7" s="5" t="s">
        <v>1440</v>
      </c>
      <c r="D7" s="5" t="s">
        <v>911</v>
      </c>
      <c r="E7" s="12">
        <f t="shared" si="0"/>
        <v>1787.8048780487804</v>
      </c>
      <c r="F7" s="5">
        <v>1</v>
      </c>
      <c r="L7" s="7"/>
      <c r="Z7" s="5" t="s">
        <v>80</v>
      </c>
      <c r="AD7" s="5" t="s">
        <v>1441</v>
      </c>
      <c r="AE7" s="6" t="s">
        <v>1442</v>
      </c>
      <c r="AF7" s="5" t="s">
        <v>1443</v>
      </c>
      <c r="AG7" s="5" t="s">
        <v>1444</v>
      </c>
      <c r="AH7" s="5" t="s">
        <v>1445</v>
      </c>
      <c r="AI7" s="5" t="s">
        <v>1446</v>
      </c>
      <c r="AJ7" s="6" t="s">
        <v>932</v>
      </c>
      <c r="AM7" s="5">
        <v>0</v>
      </c>
      <c r="AO7" s="11" t="s">
        <v>552</v>
      </c>
      <c r="AP7" s="5">
        <v>1</v>
      </c>
      <c r="AQ7" t="s">
        <v>879</v>
      </c>
      <c r="AR7" s="5">
        <v>1</v>
      </c>
      <c r="AS7" s="6" t="s">
        <v>1447</v>
      </c>
      <c r="AT7" s="5">
        <v>0</v>
      </c>
    </row>
    <row r="8" spans="1:55" s="5" customFormat="1" ht="15">
      <c r="A8" s="5">
        <v>56</v>
      </c>
      <c r="B8" s="5">
        <v>0</v>
      </c>
      <c r="C8" s="5" t="s">
        <v>1448</v>
      </c>
      <c r="D8" s="5" t="s">
        <v>911</v>
      </c>
      <c r="E8" s="12">
        <f t="shared" si="0"/>
        <v>1787.8048780487804</v>
      </c>
      <c r="F8" s="5">
        <v>1</v>
      </c>
      <c r="L8" s="7"/>
      <c r="Z8" s="5" t="s">
        <v>80</v>
      </c>
      <c r="AD8" s="5" t="s">
        <v>1449</v>
      </c>
      <c r="AE8" s="6" t="s">
        <v>1450</v>
      </c>
      <c r="AF8" s="5" t="s">
        <v>1451</v>
      </c>
      <c r="AG8" s="5" t="s">
        <v>1452</v>
      </c>
      <c r="AH8" s="5" t="s">
        <v>1453</v>
      </c>
      <c r="AI8" s="5" t="s">
        <v>1454</v>
      </c>
      <c r="AJ8" s="6" t="s">
        <v>933</v>
      </c>
      <c r="AM8" s="5">
        <v>0</v>
      </c>
      <c r="AO8" s="11" t="s">
        <v>552</v>
      </c>
      <c r="AP8" s="5">
        <v>1</v>
      </c>
      <c r="AQ8" t="s">
        <v>880</v>
      </c>
      <c r="AR8" s="5">
        <v>1</v>
      </c>
      <c r="AS8" s="6" t="s">
        <v>1455</v>
      </c>
      <c r="AT8" s="5">
        <v>0</v>
      </c>
    </row>
    <row r="9" spans="1:55" s="5" customFormat="1" ht="15">
      <c r="A9" s="5">
        <v>57</v>
      </c>
      <c r="B9" s="5">
        <v>0</v>
      </c>
      <c r="C9" s="5" t="s">
        <v>1456</v>
      </c>
      <c r="D9" s="5" t="s">
        <v>911</v>
      </c>
      <c r="E9" s="12">
        <f t="shared" si="0"/>
        <v>1787.8048780487804</v>
      </c>
      <c r="F9" s="5">
        <v>1</v>
      </c>
      <c r="L9" s="7"/>
      <c r="Z9" s="5" t="s">
        <v>80</v>
      </c>
      <c r="AD9" s="5" t="s">
        <v>1457</v>
      </c>
      <c r="AE9" s="6" t="s">
        <v>1458</v>
      </c>
      <c r="AF9" s="5" t="s">
        <v>1459</v>
      </c>
      <c r="AG9" s="5" t="s">
        <v>1460</v>
      </c>
      <c r="AH9" s="5" t="s">
        <v>1461</v>
      </c>
      <c r="AI9" s="5" t="s">
        <v>1462</v>
      </c>
      <c r="AJ9" s="6" t="s">
        <v>934</v>
      </c>
      <c r="AM9" s="5">
        <v>0</v>
      </c>
      <c r="AO9" s="11" t="s">
        <v>552</v>
      </c>
      <c r="AP9" s="5">
        <v>1</v>
      </c>
      <c r="AQ9" t="s">
        <v>881</v>
      </c>
      <c r="AR9" s="5">
        <v>1</v>
      </c>
      <c r="AS9" s="6" t="s">
        <v>1463</v>
      </c>
      <c r="AT9" s="5">
        <v>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C9"/>
  <sheetViews>
    <sheetView workbookViewId="0">
      <selection activeCell="C4" sqref="C4"/>
    </sheetView>
  </sheetViews>
  <sheetFormatPr defaultRowHeight="14.25"/>
  <cols>
    <col min="1" max="1" width="4.875" bestFit="1" customWidth="1"/>
    <col min="2" max="2" width="14.75" bestFit="1" customWidth="1"/>
    <col min="3" max="3" width="53.75" customWidth="1"/>
    <col min="4" max="4" width="15.75" bestFit="1" customWidth="1"/>
    <col min="5" max="5" width="18.25" customWidth="1"/>
    <col min="6" max="6" width="10.125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50.375" customWidth="1"/>
    <col min="32" max="32" width="28" customWidth="1"/>
    <col min="33" max="33" width="25.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29.37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>
      <c r="A1" s="2" t="s">
        <v>0</v>
      </c>
      <c r="B1" s="1" t="s">
        <v>1</v>
      </c>
      <c r="C1" s="2" t="s">
        <v>2</v>
      </c>
      <c r="D1" s="2" t="s">
        <v>33</v>
      </c>
      <c r="E1" s="2" t="s">
        <v>34</v>
      </c>
      <c r="F1" s="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  <c r="L1" t="s">
        <v>41</v>
      </c>
      <c r="M1" t="s">
        <v>42</v>
      </c>
      <c r="N1" t="s">
        <v>43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  <c r="V1" t="s">
        <v>51</v>
      </c>
      <c r="W1" t="s">
        <v>52</v>
      </c>
      <c r="X1" t="s">
        <v>53</v>
      </c>
      <c r="Y1" t="s">
        <v>54</v>
      </c>
      <c r="Z1" s="1" t="s">
        <v>55</v>
      </c>
      <c r="AA1" t="s">
        <v>56</v>
      </c>
      <c r="AB1" t="s">
        <v>57</v>
      </c>
      <c r="AC1" t="s">
        <v>58</v>
      </c>
      <c r="AD1" t="s">
        <v>59</v>
      </c>
      <c r="AE1" s="4" t="s">
        <v>5</v>
      </c>
      <c r="AF1" s="2" t="s">
        <v>60</v>
      </c>
      <c r="AG1" s="2" t="s">
        <v>6</v>
      </c>
      <c r="AH1" s="2" t="s">
        <v>7</v>
      </c>
      <c r="AI1" s="2" t="s">
        <v>8</v>
      </c>
      <c r="AJ1" s="2" t="s">
        <v>9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s="1" t="s">
        <v>66</v>
      </c>
      <c r="AQ1" s="2" t="s">
        <v>67</v>
      </c>
      <c r="AR1" s="1" t="s">
        <v>68</v>
      </c>
      <c r="AS1" t="s">
        <v>69</v>
      </c>
      <c r="AT1" s="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</row>
    <row r="2" spans="1:55" s="5" customFormat="1" ht="15">
      <c r="A2" s="5">
        <v>60</v>
      </c>
      <c r="B2" s="5">
        <v>0</v>
      </c>
      <c r="C2" s="5" t="s">
        <v>1464</v>
      </c>
      <c r="D2" s="5" t="s">
        <v>911</v>
      </c>
      <c r="E2" s="5">
        <f>2199/1.23</f>
        <v>1787.8048780487804</v>
      </c>
      <c r="F2" s="5">
        <v>1</v>
      </c>
      <c r="Z2" s="5" t="s">
        <v>80</v>
      </c>
      <c r="AD2" s="5" t="s">
        <v>1465</v>
      </c>
      <c r="AE2" s="6" t="s">
        <v>1466</v>
      </c>
      <c r="AF2" s="5" t="s">
        <v>1467</v>
      </c>
      <c r="AG2" s="5" t="s">
        <v>1468</v>
      </c>
      <c r="AH2" s="5" t="s">
        <v>1467</v>
      </c>
      <c r="AI2" s="5" t="s">
        <v>1468</v>
      </c>
      <c r="AJ2" s="6" t="s">
        <v>935</v>
      </c>
      <c r="AM2" s="5">
        <v>0</v>
      </c>
      <c r="AO2" s="11" t="s">
        <v>552</v>
      </c>
      <c r="AP2" s="5">
        <v>1</v>
      </c>
      <c r="AQ2" s="6" t="s">
        <v>330</v>
      </c>
      <c r="AR2" s="5">
        <v>1</v>
      </c>
      <c r="AS2" s="6" t="s">
        <v>1469</v>
      </c>
      <c r="AT2" s="5">
        <v>0</v>
      </c>
    </row>
    <row r="3" spans="1:55" s="5" customFormat="1" ht="15">
      <c r="A3" s="5">
        <v>61</v>
      </c>
      <c r="B3" s="5">
        <v>0</v>
      </c>
      <c r="C3" s="5" t="s">
        <v>1470</v>
      </c>
      <c r="D3" s="5" t="s">
        <v>911</v>
      </c>
      <c r="E3" s="5">
        <f t="shared" ref="E3:E9" si="0">2199/1.23</f>
        <v>1787.8048780487804</v>
      </c>
      <c r="F3" s="5">
        <v>1</v>
      </c>
      <c r="Z3" s="5" t="s">
        <v>80</v>
      </c>
      <c r="AD3" s="5" t="s">
        <v>1471</v>
      </c>
      <c r="AE3" s="6" t="s">
        <v>1472</v>
      </c>
      <c r="AF3" s="5" t="s">
        <v>1473</v>
      </c>
      <c r="AG3" s="5" t="s">
        <v>1474</v>
      </c>
      <c r="AH3" s="5" t="s">
        <v>1473</v>
      </c>
      <c r="AI3" s="5" t="s">
        <v>1474</v>
      </c>
      <c r="AJ3" s="6" t="s">
        <v>936</v>
      </c>
      <c r="AM3" s="5">
        <v>0</v>
      </c>
      <c r="AO3" s="11" t="s">
        <v>552</v>
      </c>
      <c r="AP3" s="5">
        <v>1</v>
      </c>
      <c r="AQ3" s="6" t="s">
        <v>331</v>
      </c>
      <c r="AR3" s="5">
        <v>1</v>
      </c>
      <c r="AS3" s="6" t="s">
        <v>1475</v>
      </c>
      <c r="AT3" s="5">
        <v>0</v>
      </c>
    </row>
    <row r="4" spans="1:55" s="5" customFormat="1" ht="15">
      <c r="A4" s="5">
        <v>62</v>
      </c>
      <c r="B4" s="5">
        <v>0</v>
      </c>
      <c r="C4" s="5" t="s">
        <v>1476</v>
      </c>
      <c r="D4" s="5" t="s">
        <v>911</v>
      </c>
      <c r="E4" s="5">
        <f t="shared" si="0"/>
        <v>1787.8048780487804</v>
      </c>
      <c r="F4" s="5">
        <v>1</v>
      </c>
      <c r="Z4" s="5" t="s">
        <v>80</v>
      </c>
      <c r="AD4" s="5" t="s">
        <v>1477</v>
      </c>
      <c r="AE4" s="6" t="s">
        <v>1478</v>
      </c>
      <c r="AF4" s="5" t="s">
        <v>1479</v>
      </c>
      <c r="AG4" s="5" t="s">
        <v>1480</v>
      </c>
      <c r="AH4" s="5" t="s">
        <v>1479</v>
      </c>
      <c r="AI4" s="5" t="s">
        <v>1480</v>
      </c>
      <c r="AJ4" s="6" t="s">
        <v>937</v>
      </c>
      <c r="AM4" s="5">
        <v>0</v>
      </c>
      <c r="AO4" s="11" t="s">
        <v>552</v>
      </c>
      <c r="AP4" s="5">
        <v>1</v>
      </c>
      <c r="AQ4" s="6" t="s">
        <v>332</v>
      </c>
      <c r="AR4" s="5">
        <v>1</v>
      </c>
      <c r="AS4" s="6" t="s">
        <v>1481</v>
      </c>
      <c r="AT4" s="5">
        <v>0</v>
      </c>
    </row>
    <row r="5" spans="1:55" s="5" customFormat="1" ht="15">
      <c r="A5" s="5">
        <v>63</v>
      </c>
      <c r="B5" s="5">
        <v>0</v>
      </c>
      <c r="C5" s="5" t="s">
        <v>1482</v>
      </c>
      <c r="D5" s="5" t="s">
        <v>911</v>
      </c>
      <c r="E5" s="5">
        <f t="shared" si="0"/>
        <v>1787.8048780487804</v>
      </c>
      <c r="F5" s="5">
        <v>1</v>
      </c>
      <c r="Z5" s="5" t="s">
        <v>80</v>
      </c>
      <c r="AD5" s="5" t="s">
        <v>1483</v>
      </c>
      <c r="AE5" s="6" t="s">
        <v>1484</v>
      </c>
      <c r="AF5" s="5" t="s">
        <v>1485</v>
      </c>
      <c r="AG5" s="5" t="s">
        <v>1486</v>
      </c>
      <c r="AH5" s="5" t="s">
        <v>1485</v>
      </c>
      <c r="AI5" s="5" t="s">
        <v>1486</v>
      </c>
      <c r="AJ5" s="6" t="s">
        <v>938</v>
      </c>
      <c r="AM5" s="5">
        <v>0</v>
      </c>
      <c r="AO5" s="11" t="s">
        <v>552</v>
      </c>
      <c r="AP5" s="5">
        <v>1</v>
      </c>
      <c r="AQ5" s="6" t="s">
        <v>333</v>
      </c>
      <c r="AR5" s="5">
        <v>1</v>
      </c>
      <c r="AS5" s="6" t="s">
        <v>1487</v>
      </c>
      <c r="AT5" s="5">
        <v>0</v>
      </c>
    </row>
    <row r="6" spans="1:55" s="5" customFormat="1" ht="15">
      <c r="A6" s="5">
        <v>64</v>
      </c>
      <c r="B6" s="5">
        <v>0</v>
      </c>
      <c r="C6" s="5" t="s">
        <v>1488</v>
      </c>
      <c r="D6" s="5" t="s">
        <v>911</v>
      </c>
      <c r="E6" s="5">
        <f t="shared" si="0"/>
        <v>1787.8048780487804</v>
      </c>
      <c r="F6" s="5">
        <v>1</v>
      </c>
      <c r="Z6" s="5" t="s">
        <v>80</v>
      </c>
      <c r="AD6" s="5" t="s">
        <v>1489</v>
      </c>
      <c r="AE6" s="6" t="s">
        <v>1490</v>
      </c>
      <c r="AF6" s="5" t="s">
        <v>1491</v>
      </c>
      <c r="AG6" s="5" t="s">
        <v>1492</v>
      </c>
      <c r="AH6" s="5" t="s">
        <v>1491</v>
      </c>
      <c r="AI6" s="5" t="s">
        <v>1492</v>
      </c>
      <c r="AJ6" s="6" t="s">
        <v>939</v>
      </c>
      <c r="AM6" s="5">
        <v>0</v>
      </c>
      <c r="AO6" s="11" t="s">
        <v>552</v>
      </c>
      <c r="AP6" s="5">
        <v>1</v>
      </c>
      <c r="AQ6" s="6" t="s">
        <v>334</v>
      </c>
      <c r="AR6" s="5">
        <v>1</v>
      </c>
      <c r="AS6" s="6" t="s">
        <v>1493</v>
      </c>
      <c r="AT6" s="5">
        <v>0</v>
      </c>
    </row>
    <row r="7" spans="1:55" s="5" customFormat="1" ht="15">
      <c r="A7" s="5">
        <v>65</v>
      </c>
      <c r="B7" s="5">
        <v>0</v>
      </c>
      <c r="C7" s="5" t="s">
        <v>1494</v>
      </c>
      <c r="D7" s="5" t="s">
        <v>911</v>
      </c>
      <c r="E7" s="5">
        <f t="shared" si="0"/>
        <v>1787.8048780487804</v>
      </c>
      <c r="F7" s="5">
        <v>1</v>
      </c>
      <c r="Z7" s="5" t="s">
        <v>80</v>
      </c>
      <c r="AD7" s="5" t="s">
        <v>1495</v>
      </c>
      <c r="AE7" s="6" t="s">
        <v>1496</v>
      </c>
      <c r="AF7" s="5" t="s">
        <v>1497</v>
      </c>
      <c r="AG7" s="5" t="s">
        <v>1498</v>
      </c>
      <c r="AH7" s="5" t="s">
        <v>1497</v>
      </c>
      <c r="AI7" s="5" t="s">
        <v>1498</v>
      </c>
      <c r="AJ7" s="6" t="s">
        <v>940</v>
      </c>
      <c r="AM7" s="5">
        <v>0</v>
      </c>
      <c r="AO7" s="11" t="s">
        <v>552</v>
      </c>
      <c r="AP7" s="5">
        <v>1</v>
      </c>
      <c r="AQ7" s="6" t="s">
        <v>335</v>
      </c>
      <c r="AR7" s="5">
        <v>1</v>
      </c>
      <c r="AS7" s="6" t="s">
        <v>1499</v>
      </c>
      <c r="AT7" s="5">
        <v>0</v>
      </c>
    </row>
    <row r="8" spans="1:55" s="5" customFormat="1" ht="15">
      <c r="A8" s="5">
        <v>66</v>
      </c>
      <c r="B8" s="5">
        <v>0</v>
      </c>
      <c r="C8" s="5" t="s">
        <v>1500</v>
      </c>
      <c r="D8" s="5" t="s">
        <v>911</v>
      </c>
      <c r="E8" s="5">
        <f t="shared" si="0"/>
        <v>1787.8048780487804</v>
      </c>
      <c r="F8" s="5">
        <v>1</v>
      </c>
      <c r="Z8" s="5" t="s">
        <v>80</v>
      </c>
      <c r="AD8" s="5" t="s">
        <v>1501</v>
      </c>
      <c r="AE8" s="6" t="s">
        <v>1502</v>
      </c>
      <c r="AF8" s="5" t="s">
        <v>1503</v>
      </c>
      <c r="AG8" s="5" t="s">
        <v>1504</v>
      </c>
      <c r="AH8" s="5" t="s">
        <v>1503</v>
      </c>
      <c r="AI8" s="5" t="s">
        <v>1504</v>
      </c>
      <c r="AJ8" s="6" t="s">
        <v>941</v>
      </c>
      <c r="AM8" s="5">
        <v>0</v>
      </c>
      <c r="AO8" s="11" t="s">
        <v>552</v>
      </c>
      <c r="AP8" s="5">
        <v>1</v>
      </c>
      <c r="AQ8" s="6" t="s">
        <v>336</v>
      </c>
      <c r="AR8" s="5">
        <v>1</v>
      </c>
      <c r="AS8" s="6" t="s">
        <v>1505</v>
      </c>
      <c r="AT8" s="5">
        <v>0</v>
      </c>
    </row>
    <row r="9" spans="1:55" s="5" customFormat="1" ht="15">
      <c r="A9" s="5">
        <v>67</v>
      </c>
      <c r="B9" s="5">
        <v>0</v>
      </c>
      <c r="C9" s="5" t="s">
        <v>1506</v>
      </c>
      <c r="D9" s="5" t="s">
        <v>911</v>
      </c>
      <c r="E9" s="5">
        <f t="shared" si="0"/>
        <v>1787.8048780487804</v>
      </c>
      <c r="F9" s="5">
        <v>1</v>
      </c>
      <c r="Z9" s="5" t="s">
        <v>80</v>
      </c>
      <c r="AD9" s="5" t="s">
        <v>1507</v>
      </c>
      <c r="AE9" s="6" t="s">
        <v>1508</v>
      </c>
      <c r="AF9" s="5" t="s">
        <v>1509</v>
      </c>
      <c r="AG9" s="5" t="s">
        <v>1510</v>
      </c>
      <c r="AH9" s="5" t="s">
        <v>1509</v>
      </c>
      <c r="AI9" s="5" t="s">
        <v>1510</v>
      </c>
      <c r="AJ9" s="6" t="s">
        <v>942</v>
      </c>
      <c r="AM9" s="5">
        <v>0</v>
      </c>
      <c r="AO9" s="11" t="s">
        <v>552</v>
      </c>
      <c r="AP9" s="5">
        <v>1</v>
      </c>
      <c r="AQ9" s="6" t="s">
        <v>337</v>
      </c>
      <c r="AR9" s="5">
        <v>1</v>
      </c>
      <c r="AS9" s="6" t="s">
        <v>1511</v>
      </c>
      <c r="AT9" s="5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59</vt:i4>
      </vt:variant>
    </vt:vector>
  </HeadingPairs>
  <TitlesOfParts>
    <vt:vector size="59" baseType="lpstr">
      <vt:lpstr>Kategorie</vt:lpstr>
      <vt:lpstr>MODENA D-150</vt:lpstr>
      <vt:lpstr>LOTUS D-150</vt:lpstr>
      <vt:lpstr>MONO N-100L</vt:lpstr>
      <vt:lpstr>OPUS D-100</vt:lpstr>
      <vt:lpstr>OPUS D-150</vt:lpstr>
      <vt:lpstr>WEMBLEY D-150</vt:lpstr>
      <vt:lpstr>HORIZONT D-100S</vt:lpstr>
      <vt:lpstr>HORIZONT D-100</vt:lpstr>
      <vt:lpstr>HORIZONT D-150</vt:lpstr>
      <vt:lpstr>HORIZONT N-200</vt:lpstr>
      <vt:lpstr>Kyoto D-100</vt:lpstr>
      <vt:lpstr>Kyoto D-150</vt:lpstr>
      <vt:lpstr>LOTUS D-100</vt:lpstr>
      <vt:lpstr>LOTUS C-150</vt:lpstr>
      <vt:lpstr>MONO D-100XS</vt:lpstr>
      <vt:lpstr>MONO D-100S</vt:lpstr>
      <vt:lpstr>MONO D-100L</vt:lpstr>
      <vt:lpstr>MONO D-100</vt:lpstr>
      <vt:lpstr>MONO D-150</vt:lpstr>
      <vt:lpstr>MONO N-100S</vt:lpstr>
      <vt:lpstr>MONO N-100</vt:lpstr>
      <vt:lpstr>MONO R-100</vt:lpstr>
      <vt:lpstr>PRETPSATION D-150</vt:lpstr>
      <vt:lpstr>SIGNUS D-100</vt:lpstr>
      <vt:lpstr>SIGNUS D-100L</vt:lpstr>
      <vt:lpstr>SIGNUS N-100XL</vt:lpstr>
      <vt:lpstr>SIGNUS D-150</vt:lpstr>
      <vt:lpstr>SIGNUS D-200</vt:lpstr>
      <vt:lpstr>SIGNUS C-150</vt:lpstr>
      <vt:lpstr>WATERFALL D-100</vt:lpstr>
      <vt:lpstr>WATERFALL D-150</vt:lpstr>
      <vt:lpstr>WEMBLEY D-100</vt:lpstr>
      <vt:lpstr>WEMBLEY D-100L</vt:lpstr>
      <vt:lpstr>GREENWICH N-100S</vt:lpstr>
      <vt:lpstr>GREENWICH N-100</vt:lpstr>
      <vt:lpstr>GREENWICH N-100L</vt:lpstr>
      <vt:lpstr>GREENWICH N-100XL</vt:lpstr>
      <vt:lpstr>GREENWICH N-200</vt:lpstr>
      <vt:lpstr>SOHO N-100S</vt:lpstr>
      <vt:lpstr>SOHO N-100</vt:lpstr>
      <vt:lpstr>SOHO N-150</vt:lpstr>
      <vt:lpstr>Arkusz3</vt:lpstr>
      <vt:lpstr>LARGO M-100</vt:lpstr>
      <vt:lpstr>TIA D-100</vt:lpstr>
      <vt:lpstr>TIA D-100L</vt:lpstr>
      <vt:lpstr>TIA D-100LS</vt:lpstr>
      <vt:lpstr>TOLEDO D-100XS</vt:lpstr>
      <vt:lpstr>TOLEDO D-100</vt:lpstr>
      <vt:lpstr>TOLEDO D-100L</vt:lpstr>
      <vt:lpstr>TOLEDO D-150</vt:lpstr>
      <vt:lpstr>Opis</vt:lpstr>
      <vt:lpstr>Cechy</vt:lpstr>
      <vt:lpstr>Pula ID</vt:lpstr>
      <vt:lpstr>KIRUNA N-100 </vt:lpstr>
      <vt:lpstr>KIRUNA N-100L</vt:lpstr>
      <vt:lpstr>KIRUNA D-100XL</vt:lpstr>
      <vt:lpstr>KALLIO M-157</vt:lpstr>
      <vt:lpstr>KALLIO M-100</vt:lpstr>
    </vt:vector>
  </TitlesOfParts>
  <Company>VM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Shemon Haque</dc:creator>
  <cp:lastModifiedBy>Wilk Łukasz</cp:lastModifiedBy>
  <dcterms:created xsi:type="dcterms:W3CDTF">2015-10-18T12:00:38Z</dcterms:created>
  <dcterms:modified xsi:type="dcterms:W3CDTF">2025-07-11T19:31:14Z</dcterms:modified>
</cp:coreProperties>
</file>